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OSTĘPOWANIA 2017\9-17 - Kompleksowe mechaniczne\"/>
    </mc:Choice>
  </mc:AlternateContent>
  <bookViews>
    <workbookView xWindow="0" yWindow="0" windowWidth="17970" windowHeight="5535" activeTab="14"/>
  </bookViews>
  <sheets>
    <sheet name="I" sheetId="1" r:id="rId1"/>
    <sheet name="II" sheetId="2" r:id="rId2"/>
    <sheet name="III" sheetId="3" r:id="rId3"/>
    <sheet name="IV" sheetId="4" r:id="rId4"/>
    <sheet name="V" sheetId="6" r:id="rId5"/>
    <sheet name="VI" sheetId="7" r:id="rId6"/>
    <sheet name="VII" sheetId="8" r:id="rId7"/>
    <sheet name="VIII" sheetId="9" r:id="rId8"/>
    <sheet name="IX" sheetId="10" r:id="rId9"/>
    <sheet name="X" sheetId="11" r:id="rId10"/>
    <sheet name="XI" sheetId="12" r:id="rId11"/>
    <sheet name="XII" sheetId="13" r:id="rId12"/>
    <sheet name="XIII" sheetId="14" r:id="rId13"/>
    <sheet name="XIV" sheetId="15" r:id="rId14"/>
    <sheet name="XV" sheetId="16" r:id="rId15"/>
  </sheets>
  <definedNames>
    <definedName name="_xlnm.Print_Area" localSheetId="0">I!$A$1:$I$32</definedName>
    <definedName name="_xlnm.Print_Area" localSheetId="1">II!$A$1:$I$31</definedName>
    <definedName name="_xlnm.Print_Area" localSheetId="2">III!$A$1:$I$28</definedName>
    <definedName name="_xlnm.Print_Area" localSheetId="3">IV!$A$1:$I$26</definedName>
    <definedName name="_xlnm.Print_Area" localSheetId="8">IX!$A$1:$I$29</definedName>
    <definedName name="_xlnm.Print_Area" localSheetId="4">V!$A$1:$I$29</definedName>
    <definedName name="_xlnm.Print_Area" localSheetId="5">VI!$A$1:$I$30</definedName>
    <definedName name="_xlnm.Print_Area" localSheetId="6">VII!$A$1:$I$30</definedName>
    <definedName name="_xlnm.Print_Area" localSheetId="7">VIII!$A$1:$I$29</definedName>
    <definedName name="_xlnm.Print_Area" localSheetId="9">X!$A$1:$I$28</definedName>
    <definedName name="_xlnm.Print_Area" localSheetId="10">XI!$A$1:$I$29</definedName>
    <definedName name="_xlnm.Print_Area" localSheetId="11">XII!$A$1:$I$32</definedName>
    <definedName name="_xlnm.Print_Area" localSheetId="12">XIII!$A$1:$I$28</definedName>
    <definedName name="_xlnm.Print_Area" localSheetId="13">XIV!$A$1:$I$29</definedName>
    <definedName name="_xlnm.Print_Area" localSheetId="14">XV!$A$1:$I$28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11" i="1" l="1"/>
  <c r="E14" i="7" l="1"/>
  <c r="G14" i="7" s="1"/>
  <c r="E13" i="7"/>
  <c r="G13" i="7" s="1"/>
  <c r="E12" i="6"/>
  <c r="G12" i="6" s="1"/>
  <c r="E11" i="6"/>
  <c r="G11" i="6"/>
  <c r="E12" i="4"/>
  <c r="G12" i="4" s="1"/>
  <c r="E11" i="4"/>
  <c r="G11" i="4" s="1"/>
  <c r="E14" i="3"/>
  <c r="G14" i="3" s="1"/>
  <c r="E13" i="3"/>
  <c r="G13" i="3" s="1"/>
  <c r="E14" i="2"/>
  <c r="G14" i="2" s="1"/>
  <c r="E13" i="2"/>
  <c r="G13" i="2" s="1"/>
  <c r="G20" i="1"/>
  <c r="H20" i="1" s="1"/>
  <c r="E14" i="1"/>
  <c r="G14" i="1" s="1"/>
  <c r="E13" i="1"/>
  <c r="G13" i="1" s="1"/>
  <c r="H14" i="7" l="1"/>
  <c r="I14" i="7" s="1"/>
  <c r="H13" i="7"/>
  <c r="I13" i="7" s="1"/>
  <c r="H11" i="6"/>
  <c r="I11" i="6" s="1"/>
  <c r="H12" i="6"/>
  <c r="I12" i="6" s="1"/>
  <c r="H11" i="4"/>
  <c r="I11" i="4" s="1"/>
  <c r="H12" i="4"/>
  <c r="I12" i="4" s="1"/>
  <c r="H13" i="3"/>
  <c r="I13" i="3" s="1"/>
  <c r="H14" i="3"/>
  <c r="I14" i="3" s="1"/>
  <c r="H13" i="2"/>
  <c r="I13" i="2" s="1"/>
  <c r="H14" i="2"/>
  <c r="I14" i="2" s="1"/>
  <c r="I20" i="1"/>
  <c r="H13" i="1"/>
  <c r="I13" i="1" s="1"/>
  <c r="H14" i="1"/>
  <c r="I14" i="1" s="1"/>
  <c r="G20" i="16" l="1"/>
  <c r="H20" i="16" s="1"/>
  <c r="I20" i="16" s="1"/>
  <c r="G19" i="16"/>
  <c r="E12" i="16"/>
  <c r="E11" i="16"/>
  <c r="G10" i="16"/>
  <c r="G9" i="16"/>
  <c r="H9" i="16" s="1"/>
  <c r="I9" i="16" s="1"/>
  <c r="G8" i="16"/>
  <c r="G21" i="15"/>
  <c r="H21" i="15" s="1"/>
  <c r="I21" i="15" s="1"/>
  <c r="G20" i="15"/>
  <c r="G15" i="15"/>
  <c r="H15" i="15" s="1"/>
  <c r="I15" i="15" s="1"/>
  <c r="E12" i="15"/>
  <c r="E11" i="15"/>
  <c r="G10" i="15"/>
  <c r="G9" i="15"/>
  <c r="H9" i="15" s="1"/>
  <c r="I9" i="15" s="1"/>
  <c r="G8" i="15"/>
  <c r="G20" i="14"/>
  <c r="H20" i="14" s="1"/>
  <c r="I20" i="14" s="1"/>
  <c r="G19" i="14"/>
  <c r="G21" i="14" s="1"/>
  <c r="E12" i="14"/>
  <c r="E11" i="14"/>
  <c r="G10" i="14"/>
  <c r="G9" i="14"/>
  <c r="H9" i="14" s="1"/>
  <c r="I9" i="14" s="1"/>
  <c r="G8" i="14"/>
  <c r="G21" i="13"/>
  <c r="H21" i="13" s="1"/>
  <c r="I21" i="13" s="1"/>
  <c r="G20" i="13"/>
  <c r="G15" i="13"/>
  <c r="H15" i="13" s="1"/>
  <c r="I15" i="13" s="1"/>
  <c r="E12" i="13"/>
  <c r="E11" i="13"/>
  <c r="G10" i="13"/>
  <c r="G9" i="13"/>
  <c r="H9" i="13" s="1"/>
  <c r="I9" i="13" s="1"/>
  <c r="G8" i="13"/>
  <c r="G20" i="12"/>
  <c r="H20" i="12" s="1"/>
  <c r="I20" i="12" s="1"/>
  <c r="G19" i="12"/>
  <c r="E12" i="12"/>
  <c r="E11" i="12"/>
  <c r="G10" i="12"/>
  <c r="G9" i="12"/>
  <c r="H9" i="12" s="1"/>
  <c r="I9" i="12" s="1"/>
  <c r="G8" i="12"/>
  <c r="G20" i="11"/>
  <c r="H20" i="11" s="1"/>
  <c r="I20" i="11" s="1"/>
  <c r="G19" i="11"/>
  <c r="E12" i="11"/>
  <c r="E11" i="11"/>
  <c r="G10" i="11"/>
  <c r="G9" i="11"/>
  <c r="H9" i="11" s="1"/>
  <c r="I9" i="11" s="1"/>
  <c r="G8" i="11"/>
  <c r="G20" i="10"/>
  <c r="H20" i="10" s="1"/>
  <c r="I20" i="10" s="1"/>
  <c r="G19" i="10"/>
  <c r="E12" i="10"/>
  <c r="E11" i="10"/>
  <c r="G10" i="10"/>
  <c r="G9" i="10"/>
  <c r="H9" i="10" s="1"/>
  <c r="I9" i="10" s="1"/>
  <c r="G8" i="10"/>
  <c r="G20" i="9"/>
  <c r="H20" i="9" s="1"/>
  <c r="I20" i="9" s="1"/>
  <c r="G19" i="9"/>
  <c r="E12" i="9"/>
  <c r="E11" i="9"/>
  <c r="G10" i="9"/>
  <c r="G9" i="9"/>
  <c r="H9" i="9" s="1"/>
  <c r="I9" i="9" s="1"/>
  <c r="G8" i="9"/>
  <c r="G20" i="8"/>
  <c r="H20" i="8" s="1"/>
  <c r="I20" i="8" s="1"/>
  <c r="G19" i="8"/>
  <c r="E12" i="8"/>
  <c r="E11" i="8"/>
  <c r="G10" i="8"/>
  <c r="H10" i="8" s="1"/>
  <c r="I10" i="8" s="1"/>
  <c r="G9" i="8"/>
  <c r="G8" i="8"/>
  <c r="G15" i="7"/>
  <c r="H15" i="7" s="1"/>
  <c r="I15" i="7" s="1"/>
  <c r="G21" i="7"/>
  <c r="G20" i="7"/>
  <c r="E12" i="7"/>
  <c r="G12" i="7" s="1"/>
  <c r="H12" i="7" s="1"/>
  <c r="I12" i="7" s="1"/>
  <c r="E11" i="7"/>
  <c r="G11" i="7" s="1"/>
  <c r="H11" i="7" s="1"/>
  <c r="I11" i="7" s="1"/>
  <c r="G10" i="7"/>
  <c r="H10" i="7" s="1"/>
  <c r="I10" i="7" s="1"/>
  <c r="G9" i="7"/>
  <c r="H9" i="7" s="1"/>
  <c r="I9" i="7" s="1"/>
  <c r="G8" i="7"/>
  <c r="G19" i="6"/>
  <c r="H19" i="6" s="1"/>
  <c r="I19" i="6" s="1"/>
  <c r="G18" i="6"/>
  <c r="G13" i="6"/>
  <c r="H13" i="6" s="1"/>
  <c r="I13" i="6" s="1"/>
  <c r="E10" i="6"/>
  <c r="G10" i="6" s="1"/>
  <c r="H10" i="6" s="1"/>
  <c r="I10" i="6" s="1"/>
  <c r="E9" i="6"/>
  <c r="G9" i="6" s="1"/>
  <c r="H9" i="6" s="1"/>
  <c r="I9" i="6" s="1"/>
  <c r="G8" i="6"/>
  <c r="H8" i="6" s="1"/>
  <c r="I8" i="6" s="1"/>
  <c r="G7" i="6"/>
  <c r="H7" i="6" s="1"/>
  <c r="I7" i="6" s="1"/>
  <c r="G6" i="6"/>
  <c r="G14" i="6" s="1"/>
  <c r="G18" i="4"/>
  <c r="H18" i="4" s="1"/>
  <c r="I18" i="4" s="1"/>
  <c r="G17" i="4"/>
  <c r="E10" i="4"/>
  <c r="G10" i="4" s="1"/>
  <c r="E9" i="4"/>
  <c r="G9" i="4" s="1"/>
  <c r="H9" i="4" s="1"/>
  <c r="I9" i="4" s="1"/>
  <c r="G8" i="4"/>
  <c r="G7" i="4"/>
  <c r="H7" i="4" s="1"/>
  <c r="I7" i="4" s="1"/>
  <c r="G6" i="4"/>
  <c r="G20" i="3"/>
  <c r="H20" i="3" s="1"/>
  <c r="I20" i="3" s="1"/>
  <c r="G19" i="3"/>
  <c r="H19" i="3" s="1"/>
  <c r="I19" i="3" s="1"/>
  <c r="E12" i="3"/>
  <c r="G12" i="3" s="1"/>
  <c r="E11" i="3"/>
  <c r="G11" i="3" s="1"/>
  <c r="G10" i="3"/>
  <c r="G9" i="3"/>
  <c r="G8" i="3"/>
  <c r="E11" i="2"/>
  <c r="G11" i="2" s="1"/>
  <c r="H11" i="2" s="1"/>
  <c r="I11" i="2" s="1"/>
  <c r="G20" i="2"/>
  <c r="G19" i="2"/>
  <c r="H19" i="2" s="1"/>
  <c r="I19" i="2" s="1"/>
  <c r="E12" i="2"/>
  <c r="G12" i="2" s="1"/>
  <c r="H12" i="2" s="1"/>
  <c r="I12" i="2" s="1"/>
  <c r="G10" i="2"/>
  <c r="H10" i="2" s="1"/>
  <c r="I10" i="2" s="1"/>
  <c r="G9" i="2"/>
  <c r="H9" i="2" s="1"/>
  <c r="I9" i="2" s="1"/>
  <c r="G8" i="2"/>
  <c r="G22" i="7" l="1"/>
  <c r="G19" i="4"/>
  <c r="H19" i="16"/>
  <c r="I19" i="16" s="1"/>
  <c r="I21" i="16" s="1"/>
  <c r="G21" i="16"/>
  <c r="H20" i="15"/>
  <c r="I20" i="15" s="1"/>
  <c r="I22" i="15" s="1"/>
  <c r="G22" i="15"/>
  <c r="H20" i="13"/>
  <c r="I20" i="13" s="1"/>
  <c r="I22" i="13" s="1"/>
  <c r="G22" i="13"/>
  <c r="H19" i="12"/>
  <c r="I19" i="12" s="1"/>
  <c r="I21" i="12" s="1"/>
  <c r="G21" i="12"/>
  <c r="H19" i="11"/>
  <c r="I19" i="11" s="1"/>
  <c r="I21" i="11" s="1"/>
  <c r="G21" i="11"/>
  <c r="H19" i="10"/>
  <c r="I19" i="10" s="1"/>
  <c r="I21" i="10" s="1"/>
  <c r="G21" i="10"/>
  <c r="H19" i="9"/>
  <c r="I19" i="9" s="1"/>
  <c r="I21" i="9" s="1"/>
  <c r="G21" i="9"/>
  <c r="H19" i="8"/>
  <c r="I19" i="8" s="1"/>
  <c r="I21" i="8" s="1"/>
  <c r="G21" i="8"/>
  <c r="G16" i="7"/>
  <c r="H18" i="6"/>
  <c r="I18" i="6" s="1"/>
  <c r="I20" i="6" s="1"/>
  <c r="G20" i="6"/>
  <c r="G22" i="6" s="1"/>
  <c r="G23" i="6" s="1"/>
  <c r="I21" i="3"/>
  <c r="G23" i="2"/>
  <c r="G15" i="2"/>
  <c r="G11" i="16"/>
  <c r="H11" i="16" s="1"/>
  <c r="I11" i="16" s="1"/>
  <c r="E13" i="16"/>
  <c r="G13" i="16" s="1"/>
  <c r="H13" i="16" s="1"/>
  <c r="I13" i="16" s="1"/>
  <c r="G12" i="16"/>
  <c r="H12" i="16" s="1"/>
  <c r="I12" i="16" s="1"/>
  <c r="E14" i="16"/>
  <c r="G14" i="16" s="1"/>
  <c r="H14" i="16" s="1"/>
  <c r="I14" i="16" s="1"/>
  <c r="H10" i="16"/>
  <c r="I10" i="16" s="1"/>
  <c r="H8" i="16"/>
  <c r="I8" i="16" s="1"/>
  <c r="H10" i="15"/>
  <c r="I10" i="15" s="1"/>
  <c r="G11" i="15"/>
  <c r="H11" i="15" s="1"/>
  <c r="I11" i="15" s="1"/>
  <c r="E13" i="15"/>
  <c r="G13" i="15" s="1"/>
  <c r="H13" i="15" s="1"/>
  <c r="I13" i="15" s="1"/>
  <c r="G12" i="15"/>
  <c r="E14" i="15"/>
  <c r="G14" i="15" s="1"/>
  <c r="H14" i="15" s="1"/>
  <c r="I14" i="15" s="1"/>
  <c r="H8" i="15"/>
  <c r="I8" i="15" s="1"/>
  <c r="G12" i="14"/>
  <c r="E14" i="14"/>
  <c r="G14" i="14" s="1"/>
  <c r="H14" i="14" s="1"/>
  <c r="I14" i="14" s="1"/>
  <c r="G11" i="14"/>
  <c r="H11" i="14" s="1"/>
  <c r="I11" i="14" s="1"/>
  <c r="E13" i="14"/>
  <c r="G13" i="14" s="1"/>
  <c r="H13" i="14" s="1"/>
  <c r="I13" i="14" s="1"/>
  <c r="H19" i="14"/>
  <c r="I19" i="14" s="1"/>
  <c r="I21" i="14" s="1"/>
  <c r="H10" i="14"/>
  <c r="I10" i="14" s="1"/>
  <c r="H8" i="14"/>
  <c r="I8" i="14" s="1"/>
  <c r="H12" i="14"/>
  <c r="I12" i="14" s="1"/>
  <c r="G12" i="13"/>
  <c r="E14" i="13"/>
  <c r="G14" i="13" s="1"/>
  <c r="H14" i="13" s="1"/>
  <c r="I14" i="13" s="1"/>
  <c r="G11" i="13"/>
  <c r="H11" i="13" s="1"/>
  <c r="I11" i="13" s="1"/>
  <c r="E13" i="13"/>
  <c r="G13" i="13" s="1"/>
  <c r="H13" i="13" s="1"/>
  <c r="I13" i="13" s="1"/>
  <c r="H10" i="13"/>
  <c r="I10" i="13" s="1"/>
  <c r="H8" i="13"/>
  <c r="I8" i="13" s="1"/>
  <c r="G11" i="12"/>
  <c r="H11" i="12" s="1"/>
  <c r="I11" i="12" s="1"/>
  <c r="E13" i="12"/>
  <c r="G13" i="12" s="1"/>
  <c r="H13" i="12" s="1"/>
  <c r="I13" i="12" s="1"/>
  <c r="H8" i="12"/>
  <c r="I8" i="12" s="1"/>
  <c r="G12" i="12"/>
  <c r="E14" i="12"/>
  <c r="G14" i="12" s="1"/>
  <c r="H14" i="12" s="1"/>
  <c r="I14" i="12" s="1"/>
  <c r="H10" i="12"/>
  <c r="I10" i="12" s="1"/>
  <c r="G12" i="11"/>
  <c r="H12" i="11" s="1"/>
  <c r="I12" i="11" s="1"/>
  <c r="E14" i="11"/>
  <c r="G14" i="11" s="1"/>
  <c r="G11" i="11"/>
  <c r="H11" i="11" s="1"/>
  <c r="I11" i="11" s="1"/>
  <c r="E13" i="11"/>
  <c r="G13" i="11" s="1"/>
  <c r="H13" i="11" s="1"/>
  <c r="I13" i="11" s="1"/>
  <c r="H10" i="11"/>
  <c r="I10" i="11" s="1"/>
  <c r="H8" i="11"/>
  <c r="I8" i="11" s="1"/>
  <c r="G11" i="10"/>
  <c r="H11" i="10" s="1"/>
  <c r="I11" i="10" s="1"/>
  <c r="E13" i="10"/>
  <c r="G13" i="10" s="1"/>
  <c r="G12" i="10"/>
  <c r="H12" i="10" s="1"/>
  <c r="I12" i="10" s="1"/>
  <c r="E14" i="10"/>
  <c r="G14" i="10" s="1"/>
  <c r="H8" i="10"/>
  <c r="I8" i="10" s="1"/>
  <c r="H10" i="10"/>
  <c r="I10" i="10" s="1"/>
  <c r="G12" i="9"/>
  <c r="H12" i="9" s="1"/>
  <c r="I12" i="9" s="1"/>
  <c r="E14" i="9"/>
  <c r="G14" i="9" s="1"/>
  <c r="H14" i="9" s="1"/>
  <c r="I14" i="9" s="1"/>
  <c r="G11" i="9"/>
  <c r="H11" i="9" s="1"/>
  <c r="I11" i="9" s="1"/>
  <c r="E13" i="9"/>
  <c r="G13" i="9" s="1"/>
  <c r="H13" i="9" s="1"/>
  <c r="I13" i="9" s="1"/>
  <c r="H8" i="9"/>
  <c r="I8" i="9" s="1"/>
  <c r="H10" i="9"/>
  <c r="I10" i="9" s="1"/>
  <c r="G11" i="8"/>
  <c r="E13" i="8"/>
  <c r="G13" i="8" s="1"/>
  <c r="H13" i="8" s="1"/>
  <c r="I13" i="8" s="1"/>
  <c r="G12" i="8"/>
  <c r="H12" i="8" s="1"/>
  <c r="I12" i="8" s="1"/>
  <c r="E14" i="8"/>
  <c r="G14" i="8" s="1"/>
  <c r="H8" i="8"/>
  <c r="I8" i="8" s="1"/>
  <c r="H9" i="8"/>
  <c r="I9" i="8" s="1"/>
  <c r="H8" i="7"/>
  <c r="I8" i="7" s="1"/>
  <c r="I16" i="7" s="1"/>
  <c r="H20" i="7"/>
  <c r="I20" i="7" s="1"/>
  <c r="H21" i="7"/>
  <c r="I21" i="7" s="1"/>
  <c r="H6" i="6"/>
  <c r="I6" i="6" s="1"/>
  <c r="I14" i="6" s="1"/>
  <c r="I22" i="6" s="1"/>
  <c r="I23" i="6" s="1"/>
  <c r="G13" i="4"/>
  <c r="G21" i="4" s="1"/>
  <c r="G22" i="4" s="1"/>
  <c r="H8" i="4"/>
  <c r="I8" i="4" s="1"/>
  <c r="H6" i="4"/>
  <c r="I6" i="4" s="1"/>
  <c r="H10" i="4"/>
  <c r="I10" i="4" s="1"/>
  <c r="H17" i="4"/>
  <c r="I17" i="4" s="1"/>
  <c r="I19" i="4" s="1"/>
  <c r="G15" i="3"/>
  <c r="H11" i="3"/>
  <c r="I11" i="3" s="1"/>
  <c r="H8" i="3"/>
  <c r="I8" i="3" s="1"/>
  <c r="H12" i="3"/>
  <c r="I12" i="3" s="1"/>
  <c r="H9" i="3"/>
  <c r="I9" i="3" s="1"/>
  <c r="H10" i="3"/>
  <c r="I10" i="3" s="1"/>
  <c r="H20" i="2"/>
  <c r="I20" i="2" s="1"/>
  <c r="I21" i="2" s="1"/>
  <c r="H8" i="2"/>
  <c r="I8" i="2" s="1"/>
  <c r="G21" i="3"/>
  <c r="G21" i="2"/>
  <c r="E12" i="1"/>
  <c r="G15" i="14" l="1"/>
  <c r="I15" i="16"/>
  <c r="G16" i="15"/>
  <c r="G23" i="14"/>
  <c r="G24" i="14" s="1"/>
  <c r="I15" i="14"/>
  <c r="G16" i="13"/>
  <c r="G15" i="12"/>
  <c r="G23" i="12" s="1"/>
  <c r="G24" i="12" s="1"/>
  <c r="G15" i="10"/>
  <c r="G23" i="10" s="1"/>
  <c r="G24" i="10" s="1"/>
  <c r="G15" i="9"/>
  <c r="G23" i="9" s="1"/>
  <c r="G24" i="9" s="1"/>
  <c r="I22" i="7"/>
  <c r="G24" i="7"/>
  <c r="G25" i="7" s="1"/>
  <c r="I24" i="7"/>
  <c r="I25" i="7" s="1"/>
  <c r="I13" i="4"/>
  <c r="I15" i="2"/>
  <c r="G23" i="3"/>
  <c r="G24" i="3" s="1"/>
  <c r="G15" i="16"/>
  <c r="H12" i="15"/>
  <c r="I12" i="15" s="1"/>
  <c r="I16" i="15" s="1"/>
  <c r="H12" i="13"/>
  <c r="I12" i="13" s="1"/>
  <c r="I16" i="13" s="1"/>
  <c r="H12" i="12"/>
  <c r="I12" i="12" s="1"/>
  <c r="I15" i="12" s="1"/>
  <c r="H14" i="11"/>
  <c r="I14" i="11" s="1"/>
  <c r="I15" i="11" s="1"/>
  <c r="G15" i="11"/>
  <c r="H13" i="10"/>
  <c r="I13" i="10" s="1"/>
  <c r="I15" i="10" s="1"/>
  <c r="I23" i="10" s="1"/>
  <c r="I24" i="10" s="1"/>
  <c r="H14" i="10"/>
  <c r="I14" i="10" s="1"/>
  <c r="I15" i="9"/>
  <c r="I23" i="9" s="1"/>
  <c r="I24" i="9" s="1"/>
  <c r="G15" i="8"/>
  <c r="H11" i="8"/>
  <c r="I11" i="8" s="1"/>
  <c r="H14" i="8"/>
  <c r="I14" i="8" s="1"/>
  <c r="I15" i="3"/>
  <c r="I23" i="3" s="1"/>
  <c r="I24" i="3" s="1"/>
  <c r="G15" i="1"/>
  <c r="H15" i="1" s="1"/>
  <c r="G21" i="1"/>
  <c r="G22" i="1" s="1"/>
  <c r="G12" i="1"/>
  <c r="G11" i="1"/>
  <c r="G10" i="1"/>
  <c r="G9" i="1"/>
  <c r="I23" i="16" l="1"/>
  <c r="I24" i="16" s="1"/>
  <c r="G23" i="16"/>
  <c r="G24" i="16" s="1"/>
  <c r="I24" i="15"/>
  <c r="I25" i="15" s="1"/>
  <c r="G24" i="15"/>
  <c r="G25" i="15" s="1"/>
  <c r="I23" i="14"/>
  <c r="I24" i="14" s="1"/>
  <c r="I24" i="13"/>
  <c r="I25" i="13" s="1"/>
  <c r="G24" i="13"/>
  <c r="G25" i="13" s="1"/>
  <c r="G23" i="11"/>
  <c r="G24" i="11" s="1"/>
  <c r="I23" i="11"/>
  <c r="I24" i="11" s="1"/>
  <c r="G23" i="8"/>
  <c r="G24" i="8" s="1"/>
  <c r="I21" i="4"/>
  <c r="I22" i="4" s="1"/>
  <c r="I23" i="2"/>
  <c r="I24" i="2" s="1"/>
  <c r="I23" i="12"/>
  <c r="I24" i="12" s="1"/>
  <c r="I15" i="8"/>
  <c r="G24" i="2"/>
  <c r="G16" i="1"/>
  <c r="H10" i="1"/>
  <c r="I10" i="1" s="1"/>
  <c r="H21" i="1"/>
  <c r="I21" i="1" s="1"/>
  <c r="I22" i="1" s="1"/>
  <c r="H11" i="1"/>
  <c r="I11" i="1" s="1"/>
  <c r="H12" i="1"/>
  <c r="I12" i="1" s="1"/>
  <c r="H9" i="1"/>
  <c r="I9" i="1" s="1"/>
  <c r="H8" i="1"/>
  <c r="I8" i="1" s="1"/>
  <c r="I15" i="1"/>
  <c r="I23" i="8" l="1"/>
  <c r="I24" i="8" s="1"/>
  <c r="G24" i="1"/>
  <c r="I16" i="1"/>
  <c r="I24" i="1" l="1"/>
  <c r="I25" i="1" s="1"/>
  <c r="G25" i="1"/>
</calcChain>
</file>

<file path=xl/sharedStrings.xml><?xml version="1.0" encoding="utf-8"?>
<sst xmlns="http://schemas.openxmlformats.org/spreadsheetml/2006/main" count="685" uniqueCount="71">
  <si>
    <t>Lp</t>
  </si>
  <si>
    <t xml:space="preserve"> Wyszczególnienie cen</t>
  </si>
  <si>
    <t>Zakres prac
 (w km)</t>
  </si>
  <si>
    <t>Liczba akcji 
(w szt.)</t>
  </si>
  <si>
    <t>cyfrowo</t>
  </si>
  <si>
    <t xml:space="preserve">za 1 km pasa posypywania chlorkiem sodu </t>
  </si>
  <si>
    <t xml:space="preserve">CZ1,1= </t>
  </si>
  <si>
    <t xml:space="preserve">za 1 km pasa posypywania mieszanką chlorku sodu z chlorkiem wapnia </t>
  </si>
  <si>
    <t>CZ1,2=</t>
  </si>
  <si>
    <t xml:space="preserve"> za 1 km pasa płużenia</t>
  </si>
  <si>
    <t>CZ1,3 P=</t>
  </si>
  <si>
    <t>CZ1,4=</t>
  </si>
  <si>
    <t>CZ1,5=</t>
  </si>
  <si>
    <t xml:space="preserve">CL1= </t>
  </si>
  <si>
    <t>Zmywania za 1 km jezdni ulic</t>
  </si>
  <si>
    <t>CL2=</t>
  </si>
  <si>
    <t>CZ1,6=</t>
  </si>
  <si>
    <t>VAT (8%)</t>
  </si>
  <si>
    <t xml:space="preserve">  Kosztorys  dla rejonu I </t>
  </si>
  <si>
    <t>CENY JEDNOSTKOWE NETTO</t>
  </si>
  <si>
    <t>Wartość BRUTTO
(w zł)</t>
  </si>
  <si>
    <t>Wartość NETTO
(w zł)</t>
  </si>
  <si>
    <t>Wartość BRUTTO 
(w zł)</t>
  </si>
  <si>
    <t>Liczba cykli</t>
  </si>
  <si>
    <t>Łącznie wartość prac zimowego mechanicznego oczyszczania 
w sezonie zimowym (suma poz. 1÷6):</t>
  </si>
  <si>
    <t>Łącznie wartość prac letniego mechanicznego oczyszczania 
w sezonie letnim (suma poz. 8÷9):</t>
  </si>
  <si>
    <r>
      <t xml:space="preserve">Łącznie wartość prac CX </t>
    </r>
    <r>
      <rPr>
        <b/>
        <sz val="11"/>
        <color indexed="8"/>
        <rFont val="Century Gothic"/>
        <family val="2"/>
        <charset val="238"/>
      </rPr>
      <t>(suma poz. 7 i 10):</t>
    </r>
  </si>
  <si>
    <t>Łącznie wartość prac CX x 3 sezony: = cena ofertowa</t>
  </si>
  <si>
    <t xml:space="preserve"> Kosztorys  dla rejonu II</t>
  </si>
  <si>
    <t>Łącznie wartość prac zimowego mechanicznego oczyszczania 
w sezonie zimowym (suma poz. 1 ÷ 5):</t>
  </si>
  <si>
    <r>
      <t xml:space="preserve">Łącznie wartość prac CX </t>
    </r>
    <r>
      <rPr>
        <b/>
        <sz val="11"/>
        <color indexed="8"/>
        <rFont val="Century Gothic"/>
        <family val="2"/>
        <charset val="238"/>
      </rPr>
      <t>(suma poz. 6 i 9):</t>
    </r>
  </si>
  <si>
    <t>(podpis uprawnionego przedstawiciela Wykonawcy)</t>
  </si>
  <si>
    <t>……………………….……………………………………………………</t>
  </si>
  <si>
    <t>Łącznie wartość prac letniego mechanicznego oczyszczania 
w sezonie letnim (suma poz. 7 ÷ 8):</t>
  </si>
  <si>
    <t>Kosztorys  dla rejonu IV</t>
  </si>
  <si>
    <t xml:space="preserve"> Kosztorys  dla rejonu V </t>
  </si>
  <si>
    <t xml:space="preserve"> Kosztorys  dla rejonu VI </t>
  </si>
  <si>
    <t xml:space="preserve"> Kosztorys  dla rejonu VII</t>
  </si>
  <si>
    <t xml:space="preserve"> Kosztorys  dla rejonu VIII</t>
  </si>
  <si>
    <t xml:space="preserve"> Kosztorys  dla rejonu IX</t>
  </si>
  <si>
    <t xml:space="preserve"> Kosztorys  dla rejonu XI</t>
  </si>
  <si>
    <t xml:space="preserve"> Kosztorys  dla rejonu X</t>
  </si>
  <si>
    <t xml:space="preserve"> Kosztorys  dla rejonu XII</t>
  </si>
  <si>
    <t>Łącznie wartość prac zimowego mechanicznego oczyszczania 
w sezonie zimowym (suma poz. 1 ÷ 6):</t>
  </si>
  <si>
    <t>Łącznie wartość prac letniego mechanicznego oczyszczania 
w sezonie letnim (suma poz. 8 ÷ 9):</t>
  </si>
  <si>
    <t xml:space="preserve"> Kosztorys  dla rejonu XIII</t>
  </si>
  <si>
    <t xml:space="preserve"> Kosztorys  dla rejonu XIV</t>
  </si>
  <si>
    <t xml:space="preserve"> Kosztorys  dla rejonu XV</t>
  </si>
  <si>
    <t>Sprzątania za 1 km jezdni ulic</t>
  </si>
  <si>
    <t>za 1 km pasa płużenia</t>
  </si>
  <si>
    <t>za 1 km  pasa posypywania chlorkiem sodu w trakcie płużenia</t>
  </si>
  <si>
    <t>za 1 km  pasa posypywania mieszanką chlorku sodu z chlorkiem wapnia w trakcie płużenia</t>
  </si>
  <si>
    <t xml:space="preserve">za 1 km pasa posypywania kruszywem </t>
  </si>
  <si>
    <t>za 1 km pasa posypywania chlorkiem sodu w trakcie płużenia</t>
  </si>
  <si>
    <t xml:space="preserve"> Kosztorys  dla rejonu III</t>
  </si>
  <si>
    <t>Załącznik Nr 1/I do SIWZ</t>
  </si>
  <si>
    <t>Oznaczenie sprawy: ZOM/KP/9/17</t>
  </si>
  <si>
    <t>Załącznik Nr 1/II do SIWZ</t>
  </si>
  <si>
    <t>Załącznik Nr 1/III do SIWZ</t>
  </si>
  <si>
    <t>Załącznik Nr 1/IV do SIWZ</t>
  </si>
  <si>
    <t>Załącznik Nr 1/V do SIWZ</t>
  </si>
  <si>
    <t>Załącznik Nr 1/VI do SIWZ</t>
  </si>
  <si>
    <t>Załącznik Nr 1/VII do SIWZ</t>
  </si>
  <si>
    <t>Załącznik Nr 1/VIII do SIWZ</t>
  </si>
  <si>
    <t>Załącznik Nr 1/IX do SIWZ</t>
  </si>
  <si>
    <t>Załącznik Nr 1/X do SIWZ</t>
  </si>
  <si>
    <t>Załącznik Nr 1/XI do SIWZ</t>
  </si>
  <si>
    <t>Załącznik Nr 1/XII do SIWZ</t>
  </si>
  <si>
    <t>Załącznik Nr 1/XIII do SIWZ</t>
  </si>
  <si>
    <t>Załącznik Nr 1/XIV do SIWZ</t>
  </si>
  <si>
    <t>Załącznik Nr 1/XV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</si>
</sst>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entury Gothic"/>
      <family val="2"/>
    </font>
    <font>
      <sz val="10"/>
      <name val="Arial"/>
      <family val="2"/>
      <charset val="238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  <charset val="238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  <charset val="238"/>
    </font>
    <font>
      <sz val="11"/>
      <name val="Century Gothic"/>
      <family val="2"/>
    </font>
    <font>
      <i/>
      <sz val="9"/>
      <color indexed="8"/>
      <name val="Century Gothic"/>
      <family val="2"/>
      <charset val="238"/>
    </font>
    <font>
      <sz val="11"/>
      <name val="Century Gothic"/>
      <family val="2"/>
      <charset val="238"/>
    </font>
    <font>
      <b/>
      <i/>
      <sz val="10"/>
      <color indexed="8"/>
      <name val="Century Gothic"/>
      <family val="2"/>
      <charset val="238"/>
    </font>
    <font>
      <b/>
      <sz val="14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  <charset val="238"/>
    </font>
    <font>
      <b/>
      <sz val="11"/>
      <name val="Century Gothic"/>
      <family val="2"/>
    </font>
    <font>
      <b/>
      <i/>
      <sz val="14"/>
      <color indexed="8"/>
      <name val="Century Gothic"/>
      <family val="2"/>
      <charset val="238"/>
    </font>
    <font>
      <b/>
      <i/>
      <sz val="9"/>
      <color indexed="8"/>
      <name val="Century Gothic"/>
      <family val="2"/>
      <charset val="238"/>
    </font>
    <font>
      <b/>
      <i/>
      <sz val="13"/>
      <name val="Century Gothic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entury Gothic"/>
      <family val="2"/>
      <charset val="238"/>
    </font>
    <font>
      <sz val="10"/>
      <color theme="0"/>
      <name val="Arial"/>
      <family val="2"/>
      <charset val="238"/>
    </font>
    <font>
      <b/>
      <i/>
      <sz val="8"/>
      <name val="Century Gothic"/>
      <family val="2"/>
      <charset val="238"/>
    </font>
    <font>
      <b/>
      <sz val="10"/>
      <name val="Arial"/>
      <family val="2"/>
      <charset val="238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b/>
      <i/>
      <sz val="13"/>
      <color theme="0"/>
      <name val="Century Gothic"/>
      <family val="2"/>
    </font>
    <font>
      <b/>
      <sz val="11"/>
      <color theme="0"/>
      <name val="Century Gothic"/>
      <family val="2"/>
      <charset val="238"/>
    </font>
    <font>
      <sz val="11"/>
      <color theme="0"/>
      <name val="Century Gothic"/>
      <family val="2"/>
      <charset val="238"/>
    </font>
    <font>
      <b/>
      <i/>
      <sz val="13"/>
      <color theme="0"/>
      <name val="Century Gothic"/>
      <family val="2"/>
      <charset val="238"/>
    </font>
    <font>
      <b/>
      <sz val="10"/>
      <color theme="0"/>
      <name val="Century Gothic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i/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left" vertical="center"/>
    </xf>
    <xf numFmtId="4" fontId="8" fillId="0" borderId="4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/>
    </xf>
    <xf numFmtId="4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/>
    </xf>
    <xf numFmtId="4" fontId="8" fillId="2" borderId="8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4" fontId="8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2" fillId="0" borderId="0" xfId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21" fillId="0" borderId="0" xfId="1" applyFont="1" applyAlignment="1">
      <alignment vertical="center"/>
    </xf>
    <xf numFmtId="4" fontId="2" fillId="0" borderId="0" xfId="1" applyNumberFormat="1" applyAlignment="1">
      <alignment vertical="center"/>
    </xf>
    <xf numFmtId="4" fontId="2" fillId="0" borderId="0" xfId="1" applyNumberFormat="1" applyFont="1" applyAlignment="1">
      <alignment vertical="center"/>
    </xf>
    <xf numFmtId="4" fontId="8" fillId="0" borderId="10" xfId="1" applyNumberFormat="1" applyFont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9" fontId="6" fillId="0" borderId="0" xfId="5" applyFont="1" applyAlignment="1">
      <alignment vertical="center"/>
    </xf>
    <xf numFmtId="164" fontId="4" fillId="0" borderId="0" xfId="1" applyNumberFormat="1" applyFont="1"/>
    <xf numFmtId="164" fontId="3" fillId="0" borderId="0" xfId="1" applyNumberFormat="1" applyFont="1"/>
    <xf numFmtId="4" fontId="2" fillId="0" borderId="0" xfId="1" applyNumberFormat="1"/>
    <xf numFmtId="0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vertical="center"/>
    </xf>
    <xf numFmtId="164" fontId="11" fillId="0" borderId="0" xfId="2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9" fontId="1" fillId="0" borderId="0" xfId="5" applyFont="1" applyBorder="1" applyAlignment="1">
      <alignment horizontal="center" vertical="center"/>
    </xf>
    <xf numFmtId="0" fontId="9" fillId="0" borderId="0" xfId="2" applyNumberFormat="1" applyFont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6" fillId="0" borderId="0" xfId="1" applyNumberFormat="1" applyFont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164" fontId="27" fillId="0" borderId="3" xfId="2" applyNumberFormat="1" applyFont="1" applyBorder="1" applyAlignment="1">
      <alignment vertical="center"/>
    </xf>
    <xf numFmtId="164" fontId="27" fillId="0" borderId="16" xfId="2" applyNumberFormat="1" applyFont="1" applyBorder="1" applyAlignment="1">
      <alignment vertical="center"/>
    </xf>
    <xf numFmtId="164" fontId="27" fillId="0" borderId="17" xfId="2" applyNumberFormat="1" applyFont="1" applyBorder="1" applyAlignment="1">
      <alignment vertical="center"/>
    </xf>
    <xf numFmtId="164" fontId="27" fillId="0" borderId="20" xfId="2" applyNumberFormat="1" applyFont="1" applyBorder="1" applyAlignment="1">
      <alignment vertical="center"/>
    </xf>
    <xf numFmtId="164" fontId="27" fillId="0" borderId="6" xfId="2" applyNumberFormat="1" applyFont="1" applyBorder="1" applyAlignment="1">
      <alignment vertical="center"/>
    </xf>
    <xf numFmtId="164" fontId="27" fillId="0" borderId="19" xfId="2" applyNumberFormat="1" applyFont="1" applyBorder="1" applyAlignment="1">
      <alignment vertical="center"/>
    </xf>
    <xf numFmtId="164" fontId="27" fillId="0" borderId="8" xfId="2" applyNumberFormat="1" applyFont="1" applyBorder="1" applyAlignment="1">
      <alignment vertical="center"/>
    </xf>
    <xf numFmtId="164" fontId="27" fillId="0" borderId="26" xfId="2" applyNumberFormat="1" applyFont="1" applyBorder="1" applyAlignment="1">
      <alignment vertical="center"/>
    </xf>
    <xf numFmtId="164" fontId="27" fillId="0" borderId="21" xfId="2" applyNumberFormat="1" applyFont="1" applyBorder="1" applyAlignment="1">
      <alignment vertical="center"/>
    </xf>
    <xf numFmtId="164" fontId="27" fillId="0" borderId="12" xfId="2" applyNumberFormat="1" applyFont="1" applyBorder="1" applyAlignment="1">
      <alignment vertical="center"/>
    </xf>
    <xf numFmtId="164" fontId="27" fillId="0" borderId="22" xfId="2" applyNumberFormat="1" applyFont="1" applyBorder="1" applyAlignment="1">
      <alignment vertical="center"/>
    </xf>
    <xf numFmtId="164" fontId="28" fillId="0" borderId="9" xfId="0" applyNumberFormat="1" applyFont="1" applyBorder="1" applyAlignment="1">
      <alignment vertical="center"/>
    </xf>
    <xf numFmtId="164" fontId="27" fillId="0" borderId="27" xfId="2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4" fontId="28" fillId="0" borderId="9" xfId="0" applyNumberFormat="1" applyFont="1" applyFill="1" applyBorder="1" applyAlignment="1">
      <alignment vertical="center"/>
    </xf>
    <xf numFmtId="164" fontId="28" fillId="0" borderId="28" xfId="0" applyNumberFormat="1" applyFont="1" applyFill="1" applyBorder="1" applyAlignment="1">
      <alignment vertical="center"/>
    </xf>
    <xf numFmtId="164" fontId="30" fillId="0" borderId="9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vertical="center"/>
    </xf>
    <xf numFmtId="164" fontId="28" fillId="0" borderId="18" xfId="2" applyNumberFormat="1" applyFont="1" applyBorder="1" applyAlignment="1">
      <alignment vertical="center"/>
    </xf>
    <xf numFmtId="164" fontId="27" fillId="0" borderId="31" xfId="2" applyNumberFormat="1" applyFont="1" applyBorder="1" applyAlignment="1">
      <alignment vertical="center"/>
    </xf>
    <xf numFmtId="164" fontId="31" fillId="0" borderId="9" xfId="0" applyNumberFormat="1" applyFont="1" applyBorder="1" applyAlignment="1">
      <alignment vertical="center"/>
    </xf>
    <xf numFmtId="164" fontId="32" fillId="0" borderId="27" xfId="2" applyNumberFormat="1" applyFont="1" applyBorder="1" applyAlignment="1">
      <alignment vertical="center"/>
    </xf>
    <xf numFmtId="0" fontId="24" fillId="0" borderId="0" xfId="1" applyFont="1"/>
    <xf numFmtId="164" fontId="33" fillId="0" borderId="9" xfId="0" applyNumberFormat="1" applyFont="1" applyFill="1" applyBorder="1" applyAlignment="1">
      <alignment vertical="center"/>
    </xf>
    <xf numFmtId="164" fontId="33" fillId="0" borderId="29" xfId="0" applyNumberFormat="1" applyFont="1" applyFill="1" applyBorder="1" applyAlignment="1">
      <alignment vertical="center"/>
    </xf>
    <xf numFmtId="164" fontId="27" fillId="0" borderId="11" xfId="2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164" fontId="31" fillId="0" borderId="9" xfId="0" applyNumberFormat="1" applyFont="1" applyFill="1" applyBorder="1" applyAlignment="1">
      <alignment vertical="center"/>
    </xf>
    <xf numFmtId="164" fontId="31" fillId="0" borderId="28" xfId="0" applyNumberFormat="1" applyFont="1" applyFill="1" applyBorder="1" applyAlignment="1">
      <alignment vertical="center"/>
    </xf>
    <xf numFmtId="0" fontId="35" fillId="0" borderId="0" xfId="1" applyFont="1" applyAlignment="1">
      <alignment horizontal="left" vertical="center"/>
    </xf>
    <xf numFmtId="0" fontId="36" fillId="0" borderId="0" xfId="1" applyFont="1" applyAlignment="1">
      <alignment horizontal="left" vertical="center"/>
    </xf>
    <xf numFmtId="4" fontId="37" fillId="0" borderId="0" xfId="1" applyNumberFormat="1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5" fillId="0" borderId="0" xfId="1" applyFont="1" applyBorder="1" applyAlignment="1">
      <alignment horizontal="left" vertical="center"/>
    </xf>
    <xf numFmtId="0" fontId="36" fillId="0" borderId="0" xfId="1" applyFont="1" applyBorder="1" applyAlignment="1">
      <alignment horizontal="left" vertical="center"/>
    </xf>
    <xf numFmtId="4" fontId="37" fillId="0" borderId="0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top"/>
    </xf>
    <xf numFmtId="4" fontId="6" fillId="0" borderId="3" xfId="1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2 2" xfId="4"/>
    <cellStyle name="Normalny 3 2" xfId="3"/>
    <cellStyle name="Procentowy" xfId="5" builtinId="5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opLeftCell="A7" zoomScaleNormal="100" zoomScaleSheetLayoutView="100" workbookViewId="0">
      <selection activeCell="B1" sqref="A1:I32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5.140625" style="53" bestFit="1" customWidth="1"/>
    <col min="9" max="10" width="21" style="53" customWidth="1"/>
    <col min="11" max="11" width="8.42578125" style="18"/>
    <col min="12" max="13" width="13.85546875" style="18" bestFit="1" customWidth="1"/>
    <col min="14" max="254" width="8.42578125" style="18"/>
    <col min="255" max="255" width="3.5703125" style="18" bestFit="1" customWidth="1"/>
    <col min="256" max="256" width="34.42578125" style="18" customWidth="1"/>
    <col min="257" max="257" width="8.28515625" style="18" customWidth="1"/>
    <col min="258" max="258" width="28.28515625" style="18" customWidth="1"/>
    <col min="259" max="259" width="15" style="18" customWidth="1"/>
    <col min="260" max="260" width="10.7109375" style="18" customWidth="1"/>
    <col min="261" max="261" width="23.42578125" style="18" customWidth="1"/>
    <col min="262" max="262" width="32.5703125" style="18" customWidth="1"/>
    <col min="263" max="263" width="16.28515625" style="18" bestFit="1" customWidth="1"/>
    <col min="264" max="510" width="8.42578125" style="18"/>
    <col min="511" max="511" width="3.5703125" style="18" bestFit="1" customWidth="1"/>
    <col min="512" max="512" width="34.42578125" style="18" customWidth="1"/>
    <col min="513" max="513" width="8.28515625" style="18" customWidth="1"/>
    <col min="514" max="514" width="28.28515625" style="18" customWidth="1"/>
    <col min="515" max="515" width="15" style="18" customWidth="1"/>
    <col min="516" max="516" width="10.7109375" style="18" customWidth="1"/>
    <col min="517" max="517" width="23.42578125" style="18" customWidth="1"/>
    <col min="518" max="518" width="32.5703125" style="18" customWidth="1"/>
    <col min="519" max="519" width="16.28515625" style="18" bestFit="1" customWidth="1"/>
    <col min="520" max="766" width="8.42578125" style="18"/>
    <col min="767" max="767" width="3.5703125" style="18" bestFit="1" customWidth="1"/>
    <col min="768" max="768" width="34.42578125" style="18" customWidth="1"/>
    <col min="769" max="769" width="8.28515625" style="18" customWidth="1"/>
    <col min="770" max="770" width="28.28515625" style="18" customWidth="1"/>
    <col min="771" max="771" width="15" style="18" customWidth="1"/>
    <col min="772" max="772" width="10.7109375" style="18" customWidth="1"/>
    <col min="773" max="773" width="23.42578125" style="18" customWidth="1"/>
    <col min="774" max="774" width="32.5703125" style="18" customWidth="1"/>
    <col min="775" max="775" width="16.28515625" style="18" bestFit="1" customWidth="1"/>
    <col min="776" max="1022" width="8.42578125" style="18"/>
    <col min="1023" max="1023" width="3.5703125" style="18" bestFit="1" customWidth="1"/>
    <col min="1024" max="1024" width="34.42578125" style="18" customWidth="1"/>
    <col min="1025" max="1025" width="8.28515625" style="18" customWidth="1"/>
    <col min="1026" max="1026" width="28.28515625" style="18" customWidth="1"/>
    <col min="1027" max="1027" width="15" style="18" customWidth="1"/>
    <col min="1028" max="1028" width="10.7109375" style="18" customWidth="1"/>
    <col min="1029" max="1029" width="23.42578125" style="18" customWidth="1"/>
    <col min="1030" max="1030" width="32.5703125" style="18" customWidth="1"/>
    <col min="1031" max="1031" width="16.28515625" style="18" bestFit="1" customWidth="1"/>
    <col min="1032" max="1278" width="8.42578125" style="18"/>
    <col min="1279" max="1279" width="3.5703125" style="18" bestFit="1" customWidth="1"/>
    <col min="1280" max="1280" width="34.42578125" style="18" customWidth="1"/>
    <col min="1281" max="1281" width="8.28515625" style="18" customWidth="1"/>
    <col min="1282" max="1282" width="28.28515625" style="18" customWidth="1"/>
    <col min="1283" max="1283" width="15" style="18" customWidth="1"/>
    <col min="1284" max="1284" width="10.7109375" style="18" customWidth="1"/>
    <col min="1285" max="1285" width="23.42578125" style="18" customWidth="1"/>
    <col min="1286" max="1286" width="32.5703125" style="18" customWidth="1"/>
    <col min="1287" max="1287" width="16.28515625" style="18" bestFit="1" customWidth="1"/>
    <col min="1288" max="1534" width="8.42578125" style="18"/>
    <col min="1535" max="1535" width="3.5703125" style="18" bestFit="1" customWidth="1"/>
    <col min="1536" max="1536" width="34.42578125" style="18" customWidth="1"/>
    <col min="1537" max="1537" width="8.28515625" style="18" customWidth="1"/>
    <col min="1538" max="1538" width="28.28515625" style="18" customWidth="1"/>
    <col min="1539" max="1539" width="15" style="18" customWidth="1"/>
    <col min="1540" max="1540" width="10.7109375" style="18" customWidth="1"/>
    <col min="1541" max="1541" width="23.42578125" style="18" customWidth="1"/>
    <col min="1542" max="1542" width="32.5703125" style="18" customWidth="1"/>
    <col min="1543" max="1543" width="16.28515625" style="18" bestFit="1" customWidth="1"/>
    <col min="1544" max="1790" width="8.42578125" style="18"/>
    <col min="1791" max="1791" width="3.5703125" style="18" bestFit="1" customWidth="1"/>
    <col min="1792" max="1792" width="34.42578125" style="18" customWidth="1"/>
    <col min="1793" max="1793" width="8.28515625" style="18" customWidth="1"/>
    <col min="1794" max="1794" width="28.28515625" style="18" customWidth="1"/>
    <col min="1795" max="1795" width="15" style="18" customWidth="1"/>
    <col min="1796" max="1796" width="10.7109375" style="18" customWidth="1"/>
    <col min="1797" max="1797" width="23.42578125" style="18" customWidth="1"/>
    <col min="1798" max="1798" width="32.5703125" style="18" customWidth="1"/>
    <col min="1799" max="1799" width="16.28515625" style="18" bestFit="1" customWidth="1"/>
    <col min="1800" max="2046" width="8.42578125" style="18"/>
    <col min="2047" max="2047" width="3.5703125" style="18" bestFit="1" customWidth="1"/>
    <col min="2048" max="2048" width="34.42578125" style="18" customWidth="1"/>
    <col min="2049" max="2049" width="8.28515625" style="18" customWidth="1"/>
    <col min="2050" max="2050" width="28.28515625" style="18" customWidth="1"/>
    <col min="2051" max="2051" width="15" style="18" customWidth="1"/>
    <col min="2052" max="2052" width="10.7109375" style="18" customWidth="1"/>
    <col min="2053" max="2053" width="23.42578125" style="18" customWidth="1"/>
    <col min="2054" max="2054" width="32.5703125" style="18" customWidth="1"/>
    <col min="2055" max="2055" width="16.28515625" style="18" bestFit="1" customWidth="1"/>
    <col min="2056" max="2302" width="8.42578125" style="18"/>
    <col min="2303" max="2303" width="3.5703125" style="18" bestFit="1" customWidth="1"/>
    <col min="2304" max="2304" width="34.42578125" style="18" customWidth="1"/>
    <col min="2305" max="2305" width="8.28515625" style="18" customWidth="1"/>
    <col min="2306" max="2306" width="28.28515625" style="18" customWidth="1"/>
    <col min="2307" max="2307" width="15" style="18" customWidth="1"/>
    <col min="2308" max="2308" width="10.7109375" style="18" customWidth="1"/>
    <col min="2309" max="2309" width="23.42578125" style="18" customWidth="1"/>
    <col min="2310" max="2310" width="32.5703125" style="18" customWidth="1"/>
    <col min="2311" max="2311" width="16.28515625" style="18" bestFit="1" customWidth="1"/>
    <col min="2312" max="2558" width="8.42578125" style="18"/>
    <col min="2559" max="2559" width="3.5703125" style="18" bestFit="1" customWidth="1"/>
    <col min="2560" max="2560" width="34.42578125" style="18" customWidth="1"/>
    <col min="2561" max="2561" width="8.28515625" style="18" customWidth="1"/>
    <col min="2562" max="2562" width="28.28515625" style="18" customWidth="1"/>
    <col min="2563" max="2563" width="15" style="18" customWidth="1"/>
    <col min="2564" max="2564" width="10.7109375" style="18" customWidth="1"/>
    <col min="2565" max="2565" width="23.42578125" style="18" customWidth="1"/>
    <col min="2566" max="2566" width="32.5703125" style="18" customWidth="1"/>
    <col min="2567" max="2567" width="16.28515625" style="18" bestFit="1" customWidth="1"/>
    <col min="2568" max="2814" width="8.42578125" style="18"/>
    <col min="2815" max="2815" width="3.5703125" style="18" bestFit="1" customWidth="1"/>
    <col min="2816" max="2816" width="34.42578125" style="18" customWidth="1"/>
    <col min="2817" max="2817" width="8.28515625" style="18" customWidth="1"/>
    <col min="2818" max="2818" width="28.28515625" style="18" customWidth="1"/>
    <col min="2819" max="2819" width="15" style="18" customWidth="1"/>
    <col min="2820" max="2820" width="10.7109375" style="18" customWidth="1"/>
    <col min="2821" max="2821" width="23.42578125" style="18" customWidth="1"/>
    <col min="2822" max="2822" width="32.5703125" style="18" customWidth="1"/>
    <col min="2823" max="2823" width="16.28515625" style="18" bestFit="1" customWidth="1"/>
    <col min="2824" max="3070" width="8.42578125" style="18"/>
    <col min="3071" max="3071" width="3.5703125" style="18" bestFit="1" customWidth="1"/>
    <col min="3072" max="3072" width="34.42578125" style="18" customWidth="1"/>
    <col min="3073" max="3073" width="8.28515625" style="18" customWidth="1"/>
    <col min="3074" max="3074" width="28.28515625" style="18" customWidth="1"/>
    <col min="3075" max="3075" width="15" style="18" customWidth="1"/>
    <col min="3076" max="3076" width="10.7109375" style="18" customWidth="1"/>
    <col min="3077" max="3077" width="23.42578125" style="18" customWidth="1"/>
    <col min="3078" max="3078" width="32.5703125" style="18" customWidth="1"/>
    <col min="3079" max="3079" width="16.28515625" style="18" bestFit="1" customWidth="1"/>
    <col min="3080" max="3326" width="8.42578125" style="18"/>
    <col min="3327" max="3327" width="3.5703125" style="18" bestFit="1" customWidth="1"/>
    <col min="3328" max="3328" width="34.42578125" style="18" customWidth="1"/>
    <col min="3329" max="3329" width="8.28515625" style="18" customWidth="1"/>
    <col min="3330" max="3330" width="28.28515625" style="18" customWidth="1"/>
    <col min="3331" max="3331" width="15" style="18" customWidth="1"/>
    <col min="3332" max="3332" width="10.7109375" style="18" customWidth="1"/>
    <col min="3333" max="3333" width="23.42578125" style="18" customWidth="1"/>
    <col min="3334" max="3334" width="32.5703125" style="18" customWidth="1"/>
    <col min="3335" max="3335" width="16.28515625" style="18" bestFit="1" customWidth="1"/>
    <col min="3336" max="3582" width="8.42578125" style="18"/>
    <col min="3583" max="3583" width="3.5703125" style="18" bestFit="1" customWidth="1"/>
    <col min="3584" max="3584" width="34.42578125" style="18" customWidth="1"/>
    <col min="3585" max="3585" width="8.28515625" style="18" customWidth="1"/>
    <col min="3586" max="3586" width="28.28515625" style="18" customWidth="1"/>
    <col min="3587" max="3587" width="15" style="18" customWidth="1"/>
    <col min="3588" max="3588" width="10.7109375" style="18" customWidth="1"/>
    <col min="3589" max="3589" width="23.42578125" style="18" customWidth="1"/>
    <col min="3590" max="3590" width="32.5703125" style="18" customWidth="1"/>
    <col min="3591" max="3591" width="16.28515625" style="18" bestFit="1" customWidth="1"/>
    <col min="3592" max="3838" width="8.42578125" style="18"/>
    <col min="3839" max="3839" width="3.5703125" style="18" bestFit="1" customWidth="1"/>
    <col min="3840" max="3840" width="34.42578125" style="18" customWidth="1"/>
    <col min="3841" max="3841" width="8.28515625" style="18" customWidth="1"/>
    <col min="3842" max="3842" width="28.28515625" style="18" customWidth="1"/>
    <col min="3843" max="3843" width="15" style="18" customWidth="1"/>
    <col min="3844" max="3844" width="10.7109375" style="18" customWidth="1"/>
    <col min="3845" max="3845" width="23.42578125" style="18" customWidth="1"/>
    <col min="3846" max="3846" width="32.5703125" style="18" customWidth="1"/>
    <col min="3847" max="3847" width="16.28515625" style="18" bestFit="1" customWidth="1"/>
    <col min="3848" max="4094" width="8.42578125" style="18"/>
    <col min="4095" max="4095" width="3.5703125" style="18" bestFit="1" customWidth="1"/>
    <col min="4096" max="4096" width="34.42578125" style="18" customWidth="1"/>
    <col min="4097" max="4097" width="8.28515625" style="18" customWidth="1"/>
    <col min="4098" max="4098" width="28.28515625" style="18" customWidth="1"/>
    <col min="4099" max="4099" width="15" style="18" customWidth="1"/>
    <col min="4100" max="4100" width="10.7109375" style="18" customWidth="1"/>
    <col min="4101" max="4101" width="23.42578125" style="18" customWidth="1"/>
    <col min="4102" max="4102" width="32.5703125" style="18" customWidth="1"/>
    <col min="4103" max="4103" width="16.28515625" style="18" bestFit="1" customWidth="1"/>
    <col min="4104" max="4350" width="8.42578125" style="18"/>
    <col min="4351" max="4351" width="3.5703125" style="18" bestFit="1" customWidth="1"/>
    <col min="4352" max="4352" width="34.42578125" style="18" customWidth="1"/>
    <col min="4353" max="4353" width="8.28515625" style="18" customWidth="1"/>
    <col min="4354" max="4354" width="28.28515625" style="18" customWidth="1"/>
    <col min="4355" max="4355" width="15" style="18" customWidth="1"/>
    <col min="4356" max="4356" width="10.7109375" style="18" customWidth="1"/>
    <col min="4357" max="4357" width="23.42578125" style="18" customWidth="1"/>
    <col min="4358" max="4358" width="32.5703125" style="18" customWidth="1"/>
    <col min="4359" max="4359" width="16.28515625" style="18" bestFit="1" customWidth="1"/>
    <col min="4360" max="4606" width="8.42578125" style="18"/>
    <col min="4607" max="4607" width="3.5703125" style="18" bestFit="1" customWidth="1"/>
    <col min="4608" max="4608" width="34.42578125" style="18" customWidth="1"/>
    <col min="4609" max="4609" width="8.28515625" style="18" customWidth="1"/>
    <col min="4610" max="4610" width="28.28515625" style="18" customWidth="1"/>
    <col min="4611" max="4611" width="15" style="18" customWidth="1"/>
    <col min="4612" max="4612" width="10.7109375" style="18" customWidth="1"/>
    <col min="4613" max="4613" width="23.42578125" style="18" customWidth="1"/>
    <col min="4614" max="4614" width="32.5703125" style="18" customWidth="1"/>
    <col min="4615" max="4615" width="16.28515625" style="18" bestFit="1" customWidth="1"/>
    <col min="4616" max="4862" width="8.42578125" style="18"/>
    <col min="4863" max="4863" width="3.5703125" style="18" bestFit="1" customWidth="1"/>
    <col min="4864" max="4864" width="34.42578125" style="18" customWidth="1"/>
    <col min="4865" max="4865" width="8.28515625" style="18" customWidth="1"/>
    <col min="4866" max="4866" width="28.28515625" style="18" customWidth="1"/>
    <col min="4867" max="4867" width="15" style="18" customWidth="1"/>
    <col min="4868" max="4868" width="10.7109375" style="18" customWidth="1"/>
    <col min="4869" max="4869" width="23.42578125" style="18" customWidth="1"/>
    <col min="4870" max="4870" width="32.5703125" style="18" customWidth="1"/>
    <col min="4871" max="4871" width="16.28515625" style="18" bestFit="1" customWidth="1"/>
    <col min="4872" max="5118" width="8.42578125" style="18"/>
    <col min="5119" max="5119" width="3.5703125" style="18" bestFit="1" customWidth="1"/>
    <col min="5120" max="5120" width="34.42578125" style="18" customWidth="1"/>
    <col min="5121" max="5121" width="8.28515625" style="18" customWidth="1"/>
    <col min="5122" max="5122" width="28.28515625" style="18" customWidth="1"/>
    <col min="5123" max="5123" width="15" style="18" customWidth="1"/>
    <col min="5124" max="5124" width="10.7109375" style="18" customWidth="1"/>
    <col min="5125" max="5125" width="23.42578125" style="18" customWidth="1"/>
    <col min="5126" max="5126" width="32.5703125" style="18" customWidth="1"/>
    <col min="5127" max="5127" width="16.28515625" style="18" bestFit="1" customWidth="1"/>
    <col min="5128" max="5374" width="8.42578125" style="18"/>
    <col min="5375" max="5375" width="3.5703125" style="18" bestFit="1" customWidth="1"/>
    <col min="5376" max="5376" width="34.42578125" style="18" customWidth="1"/>
    <col min="5377" max="5377" width="8.28515625" style="18" customWidth="1"/>
    <col min="5378" max="5378" width="28.28515625" style="18" customWidth="1"/>
    <col min="5379" max="5379" width="15" style="18" customWidth="1"/>
    <col min="5380" max="5380" width="10.7109375" style="18" customWidth="1"/>
    <col min="5381" max="5381" width="23.42578125" style="18" customWidth="1"/>
    <col min="5382" max="5382" width="32.5703125" style="18" customWidth="1"/>
    <col min="5383" max="5383" width="16.28515625" style="18" bestFit="1" customWidth="1"/>
    <col min="5384" max="5630" width="8.42578125" style="18"/>
    <col min="5631" max="5631" width="3.5703125" style="18" bestFit="1" customWidth="1"/>
    <col min="5632" max="5632" width="34.42578125" style="18" customWidth="1"/>
    <col min="5633" max="5633" width="8.28515625" style="18" customWidth="1"/>
    <col min="5634" max="5634" width="28.28515625" style="18" customWidth="1"/>
    <col min="5635" max="5635" width="15" style="18" customWidth="1"/>
    <col min="5636" max="5636" width="10.7109375" style="18" customWidth="1"/>
    <col min="5637" max="5637" width="23.42578125" style="18" customWidth="1"/>
    <col min="5638" max="5638" width="32.5703125" style="18" customWidth="1"/>
    <col min="5639" max="5639" width="16.28515625" style="18" bestFit="1" customWidth="1"/>
    <col min="5640" max="5886" width="8.42578125" style="18"/>
    <col min="5887" max="5887" width="3.5703125" style="18" bestFit="1" customWidth="1"/>
    <col min="5888" max="5888" width="34.42578125" style="18" customWidth="1"/>
    <col min="5889" max="5889" width="8.28515625" style="18" customWidth="1"/>
    <col min="5890" max="5890" width="28.28515625" style="18" customWidth="1"/>
    <col min="5891" max="5891" width="15" style="18" customWidth="1"/>
    <col min="5892" max="5892" width="10.7109375" style="18" customWidth="1"/>
    <col min="5893" max="5893" width="23.42578125" style="18" customWidth="1"/>
    <col min="5894" max="5894" width="32.5703125" style="18" customWidth="1"/>
    <col min="5895" max="5895" width="16.28515625" style="18" bestFit="1" customWidth="1"/>
    <col min="5896" max="6142" width="8.42578125" style="18"/>
    <col min="6143" max="6143" width="3.5703125" style="18" bestFit="1" customWidth="1"/>
    <col min="6144" max="6144" width="34.42578125" style="18" customWidth="1"/>
    <col min="6145" max="6145" width="8.28515625" style="18" customWidth="1"/>
    <col min="6146" max="6146" width="28.28515625" style="18" customWidth="1"/>
    <col min="6147" max="6147" width="15" style="18" customWidth="1"/>
    <col min="6148" max="6148" width="10.7109375" style="18" customWidth="1"/>
    <col min="6149" max="6149" width="23.42578125" style="18" customWidth="1"/>
    <col min="6150" max="6150" width="32.5703125" style="18" customWidth="1"/>
    <col min="6151" max="6151" width="16.28515625" style="18" bestFit="1" customWidth="1"/>
    <col min="6152" max="6398" width="8.42578125" style="18"/>
    <col min="6399" max="6399" width="3.5703125" style="18" bestFit="1" customWidth="1"/>
    <col min="6400" max="6400" width="34.42578125" style="18" customWidth="1"/>
    <col min="6401" max="6401" width="8.28515625" style="18" customWidth="1"/>
    <col min="6402" max="6402" width="28.28515625" style="18" customWidth="1"/>
    <col min="6403" max="6403" width="15" style="18" customWidth="1"/>
    <col min="6404" max="6404" width="10.7109375" style="18" customWidth="1"/>
    <col min="6405" max="6405" width="23.42578125" style="18" customWidth="1"/>
    <col min="6406" max="6406" width="32.5703125" style="18" customWidth="1"/>
    <col min="6407" max="6407" width="16.28515625" style="18" bestFit="1" customWidth="1"/>
    <col min="6408" max="6654" width="8.42578125" style="18"/>
    <col min="6655" max="6655" width="3.5703125" style="18" bestFit="1" customWidth="1"/>
    <col min="6656" max="6656" width="34.42578125" style="18" customWidth="1"/>
    <col min="6657" max="6657" width="8.28515625" style="18" customWidth="1"/>
    <col min="6658" max="6658" width="28.28515625" style="18" customWidth="1"/>
    <col min="6659" max="6659" width="15" style="18" customWidth="1"/>
    <col min="6660" max="6660" width="10.7109375" style="18" customWidth="1"/>
    <col min="6661" max="6661" width="23.42578125" style="18" customWidth="1"/>
    <col min="6662" max="6662" width="32.5703125" style="18" customWidth="1"/>
    <col min="6663" max="6663" width="16.28515625" style="18" bestFit="1" customWidth="1"/>
    <col min="6664" max="6910" width="8.42578125" style="18"/>
    <col min="6911" max="6911" width="3.5703125" style="18" bestFit="1" customWidth="1"/>
    <col min="6912" max="6912" width="34.42578125" style="18" customWidth="1"/>
    <col min="6913" max="6913" width="8.28515625" style="18" customWidth="1"/>
    <col min="6914" max="6914" width="28.28515625" style="18" customWidth="1"/>
    <col min="6915" max="6915" width="15" style="18" customWidth="1"/>
    <col min="6916" max="6916" width="10.7109375" style="18" customWidth="1"/>
    <col min="6917" max="6917" width="23.42578125" style="18" customWidth="1"/>
    <col min="6918" max="6918" width="32.5703125" style="18" customWidth="1"/>
    <col min="6919" max="6919" width="16.28515625" style="18" bestFit="1" customWidth="1"/>
    <col min="6920" max="7166" width="8.42578125" style="18"/>
    <col min="7167" max="7167" width="3.5703125" style="18" bestFit="1" customWidth="1"/>
    <col min="7168" max="7168" width="34.42578125" style="18" customWidth="1"/>
    <col min="7169" max="7169" width="8.28515625" style="18" customWidth="1"/>
    <col min="7170" max="7170" width="28.28515625" style="18" customWidth="1"/>
    <col min="7171" max="7171" width="15" style="18" customWidth="1"/>
    <col min="7172" max="7172" width="10.7109375" style="18" customWidth="1"/>
    <col min="7173" max="7173" width="23.42578125" style="18" customWidth="1"/>
    <col min="7174" max="7174" width="32.5703125" style="18" customWidth="1"/>
    <col min="7175" max="7175" width="16.28515625" style="18" bestFit="1" customWidth="1"/>
    <col min="7176" max="7422" width="8.42578125" style="18"/>
    <col min="7423" max="7423" width="3.5703125" style="18" bestFit="1" customWidth="1"/>
    <col min="7424" max="7424" width="34.42578125" style="18" customWidth="1"/>
    <col min="7425" max="7425" width="8.28515625" style="18" customWidth="1"/>
    <col min="7426" max="7426" width="28.28515625" style="18" customWidth="1"/>
    <col min="7427" max="7427" width="15" style="18" customWidth="1"/>
    <col min="7428" max="7428" width="10.7109375" style="18" customWidth="1"/>
    <col min="7429" max="7429" width="23.42578125" style="18" customWidth="1"/>
    <col min="7430" max="7430" width="32.5703125" style="18" customWidth="1"/>
    <col min="7431" max="7431" width="16.28515625" style="18" bestFit="1" customWidth="1"/>
    <col min="7432" max="7678" width="8.42578125" style="18"/>
    <col min="7679" max="7679" width="3.5703125" style="18" bestFit="1" customWidth="1"/>
    <col min="7680" max="7680" width="34.42578125" style="18" customWidth="1"/>
    <col min="7681" max="7681" width="8.28515625" style="18" customWidth="1"/>
    <col min="7682" max="7682" width="28.28515625" style="18" customWidth="1"/>
    <col min="7683" max="7683" width="15" style="18" customWidth="1"/>
    <col min="7684" max="7684" width="10.7109375" style="18" customWidth="1"/>
    <col min="7685" max="7685" width="23.42578125" style="18" customWidth="1"/>
    <col min="7686" max="7686" width="32.5703125" style="18" customWidth="1"/>
    <col min="7687" max="7687" width="16.28515625" style="18" bestFit="1" customWidth="1"/>
    <col min="7688" max="7934" width="8.42578125" style="18"/>
    <col min="7935" max="7935" width="3.5703125" style="18" bestFit="1" customWidth="1"/>
    <col min="7936" max="7936" width="34.42578125" style="18" customWidth="1"/>
    <col min="7937" max="7937" width="8.28515625" style="18" customWidth="1"/>
    <col min="7938" max="7938" width="28.28515625" style="18" customWidth="1"/>
    <col min="7939" max="7939" width="15" style="18" customWidth="1"/>
    <col min="7940" max="7940" width="10.7109375" style="18" customWidth="1"/>
    <col min="7941" max="7941" width="23.42578125" style="18" customWidth="1"/>
    <col min="7942" max="7942" width="32.5703125" style="18" customWidth="1"/>
    <col min="7943" max="7943" width="16.28515625" style="18" bestFit="1" customWidth="1"/>
    <col min="7944" max="8190" width="8.42578125" style="18"/>
    <col min="8191" max="8191" width="3.5703125" style="18" bestFit="1" customWidth="1"/>
    <col min="8192" max="8192" width="34.42578125" style="18" customWidth="1"/>
    <col min="8193" max="8193" width="8.28515625" style="18" customWidth="1"/>
    <col min="8194" max="8194" width="28.28515625" style="18" customWidth="1"/>
    <col min="8195" max="8195" width="15" style="18" customWidth="1"/>
    <col min="8196" max="8196" width="10.7109375" style="18" customWidth="1"/>
    <col min="8197" max="8197" width="23.42578125" style="18" customWidth="1"/>
    <col min="8198" max="8198" width="32.5703125" style="18" customWidth="1"/>
    <col min="8199" max="8199" width="16.28515625" style="18" bestFit="1" customWidth="1"/>
    <col min="8200" max="8446" width="8.42578125" style="18"/>
    <col min="8447" max="8447" width="3.5703125" style="18" bestFit="1" customWidth="1"/>
    <col min="8448" max="8448" width="34.42578125" style="18" customWidth="1"/>
    <col min="8449" max="8449" width="8.28515625" style="18" customWidth="1"/>
    <col min="8450" max="8450" width="28.28515625" style="18" customWidth="1"/>
    <col min="8451" max="8451" width="15" style="18" customWidth="1"/>
    <col min="8452" max="8452" width="10.7109375" style="18" customWidth="1"/>
    <col min="8453" max="8453" width="23.42578125" style="18" customWidth="1"/>
    <col min="8454" max="8454" width="32.5703125" style="18" customWidth="1"/>
    <col min="8455" max="8455" width="16.28515625" style="18" bestFit="1" customWidth="1"/>
    <col min="8456" max="8702" width="8.42578125" style="18"/>
    <col min="8703" max="8703" width="3.5703125" style="18" bestFit="1" customWidth="1"/>
    <col min="8704" max="8704" width="34.42578125" style="18" customWidth="1"/>
    <col min="8705" max="8705" width="8.28515625" style="18" customWidth="1"/>
    <col min="8706" max="8706" width="28.28515625" style="18" customWidth="1"/>
    <col min="8707" max="8707" width="15" style="18" customWidth="1"/>
    <col min="8708" max="8708" width="10.7109375" style="18" customWidth="1"/>
    <col min="8709" max="8709" width="23.42578125" style="18" customWidth="1"/>
    <col min="8710" max="8710" width="32.5703125" style="18" customWidth="1"/>
    <col min="8711" max="8711" width="16.28515625" style="18" bestFit="1" customWidth="1"/>
    <col min="8712" max="8958" width="8.42578125" style="18"/>
    <col min="8959" max="8959" width="3.5703125" style="18" bestFit="1" customWidth="1"/>
    <col min="8960" max="8960" width="34.42578125" style="18" customWidth="1"/>
    <col min="8961" max="8961" width="8.28515625" style="18" customWidth="1"/>
    <col min="8962" max="8962" width="28.28515625" style="18" customWidth="1"/>
    <col min="8963" max="8963" width="15" style="18" customWidth="1"/>
    <col min="8964" max="8964" width="10.7109375" style="18" customWidth="1"/>
    <col min="8965" max="8965" width="23.42578125" style="18" customWidth="1"/>
    <col min="8966" max="8966" width="32.5703125" style="18" customWidth="1"/>
    <col min="8967" max="8967" width="16.28515625" style="18" bestFit="1" customWidth="1"/>
    <col min="8968" max="9214" width="8.42578125" style="18"/>
    <col min="9215" max="9215" width="3.5703125" style="18" bestFit="1" customWidth="1"/>
    <col min="9216" max="9216" width="34.42578125" style="18" customWidth="1"/>
    <col min="9217" max="9217" width="8.28515625" style="18" customWidth="1"/>
    <col min="9218" max="9218" width="28.28515625" style="18" customWidth="1"/>
    <col min="9219" max="9219" width="15" style="18" customWidth="1"/>
    <col min="9220" max="9220" width="10.7109375" style="18" customWidth="1"/>
    <col min="9221" max="9221" width="23.42578125" style="18" customWidth="1"/>
    <col min="9222" max="9222" width="32.5703125" style="18" customWidth="1"/>
    <col min="9223" max="9223" width="16.28515625" style="18" bestFit="1" customWidth="1"/>
    <col min="9224" max="9470" width="8.42578125" style="18"/>
    <col min="9471" max="9471" width="3.5703125" style="18" bestFit="1" customWidth="1"/>
    <col min="9472" max="9472" width="34.42578125" style="18" customWidth="1"/>
    <col min="9473" max="9473" width="8.28515625" style="18" customWidth="1"/>
    <col min="9474" max="9474" width="28.28515625" style="18" customWidth="1"/>
    <col min="9475" max="9475" width="15" style="18" customWidth="1"/>
    <col min="9476" max="9476" width="10.7109375" style="18" customWidth="1"/>
    <col min="9477" max="9477" width="23.42578125" style="18" customWidth="1"/>
    <col min="9478" max="9478" width="32.5703125" style="18" customWidth="1"/>
    <col min="9479" max="9479" width="16.28515625" style="18" bestFit="1" customWidth="1"/>
    <col min="9480" max="9726" width="8.42578125" style="18"/>
    <col min="9727" max="9727" width="3.5703125" style="18" bestFit="1" customWidth="1"/>
    <col min="9728" max="9728" width="34.42578125" style="18" customWidth="1"/>
    <col min="9729" max="9729" width="8.28515625" style="18" customWidth="1"/>
    <col min="9730" max="9730" width="28.28515625" style="18" customWidth="1"/>
    <col min="9731" max="9731" width="15" style="18" customWidth="1"/>
    <col min="9732" max="9732" width="10.7109375" style="18" customWidth="1"/>
    <col min="9733" max="9733" width="23.42578125" style="18" customWidth="1"/>
    <col min="9734" max="9734" width="32.5703125" style="18" customWidth="1"/>
    <col min="9735" max="9735" width="16.28515625" style="18" bestFit="1" customWidth="1"/>
    <col min="9736" max="9982" width="8.42578125" style="18"/>
    <col min="9983" max="9983" width="3.5703125" style="18" bestFit="1" customWidth="1"/>
    <col min="9984" max="9984" width="34.42578125" style="18" customWidth="1"/>
    <col min="9985" max="9985" width="8.28515625" style="18" customWidth="1"/>
    <col min="9986" max="9986" width="28.28515625" style="18" customWidth="1"/>
    <col min="9987" max="9987" width="15" style="18" customWidth="1"/>
    <col min="9988" max="9988" width="10.7109375" style="18" customWidth="1"/>
    <col min="9989" max="9989" width="23.42578125" style="18" customWidth="1"/>
    <col min="9990" max="9990" width="32.5703125" style="18" customWidth="1"/>
    <col min="9991" max="9991" width="16.28515625" style="18" bestFit="1" customWidth="1"/>
    <col min="9992" max="10238" width="8.42578125" style="18"/>
    <col min="10239" max="10239" width="3.5703125" style="18" bestFit="1" customWidth="1"/>
    <col min="10240" max="10240" width="34.42578125" style="18" customWidth="1"/>
    <col min="10241" max="10241" width="8.28515625" style="18" customWidth="1"/>
    <col min="10242" max="10242" width="28.28515625" style="18" customWidth="1"/>
    <col min="10243" max="10243" width="15" style="18" customWidth="1"/>
    <col min="10244" max="10244" width="10.7109375" style="18" customWidth="1"/>
    <col min="10245" max="10245" width="23.42578125" style="18" customWidth="1"/>
    <col min="10246" max="10246" width="32.5703125" style="18" customWidth="1"/>
    <col min="10247" max="10247" width="16.28515625" style="18" bestFit="1" customWidth="1"/>
    <col min="10248" max="10494" width="8.42578125" style="18"/>
    <col min="10495" max="10495" width="3.5703125" style="18" bestFit="1" customWidth="1"/>
    <col min="10496" max="10496" width="34.42578125" style="18" customWidth="1"/>
    <col min="10497" max="10497" width="8.28515625" style="18" customWidth="1"/>
    <col min="10498" max="10498" width="28.28515625" style="18" customWidth="1"/>
    <col min="10499" max="10499" width="15" style="18" customWidth="1"/>
    <col min="10500" max="10500" width="10.7109375" style="18" customWidth="1"/>
    <col min="10501" max="10501" width="23.42578125" style="18" customWidth="1"/>
    <col min="10502" max="10502" width="32.5703125" style="18" customWidth="1"/>
    <col min="10503" max="10503" width="16.28515625" style="18" bestFit="1" customWidth="1"/>
    <col min="10504" max="10750" width="8.42578125" style="18"/>
    <col min="10751" max="10751" width="3.5703125" style="18" bestFit="1" customWidth="1"/>
    <col min="10752" max="10752" width="34.42578125" style="18" customWidth="1"/>
    <col min="10753" max="10753" width="8.28515625" style="18" customWidth="1"/>
    <col min="10754" max="10754" width="28.28515625" style="18" customWidth="1"/>
    <col min="10755" max="10755" width="15" style="18" customWidth="1"/>
    <col min="10756" max="10756" width="10.7109375" style="18" customWidth="1"/>
    <col min="10757" max="10757" width="23.42578125" style="18" customWidth="1"/>
    <col min="10758" max="10758" width="32.5703125" style="18" customWidth="1"/>
    <col min="10759" max="10759" width="16.28515625" style="18" bestFit="1" customWidth="1"/>
    <col min="10760" max="11006" width="8.42578125" style="18"/>
    <col min="11007" max="11007" width="3.5703125" style="18" bestFit="1" customWidth="1"/>
    <col min="11008" max="11008" width="34.42578125" style="18" customWidth="1"/>
    <col min="11009" max="11009" width="8.28515625" style="18" customWidth="1"/>
    <col min="11010" max="11010" width="28.28515625" style="18" customWidth="1"/>
    <col min="11011" max="11011" width="15" style="18" customWidth="1"/>
    <col min="11012" max="11012" width="10.7109375" style="18" customWidth="1"/>
    <col min="11013" max="11013" width="23.42578125" style="18" customWidth="1"/>
    <col min="11014" max="11014" width="32.5703125" style="18" customWidth="1"/>
    <col min="11015" max="11015" width="16.28515625" style="18" bestFit="1" customWidth="1"/>
    <col min="11016" max="11262" width="8.42578125" style="18"/>
    <col min="11263" max="11263" width="3.5703125" style="18" bestFit="1" customWidth="1"/>
    <col min="11264" max="11264" width="34.42578125" style="18" customWidth="1"/>
    <col min="11265" max="11265" width="8.28515625" style="18" customWidth="1"/>
    <col min="11266" max="11266" width="28.28515625" style="18" customWidth="1"/>
    <col min="11267" max="11267" width="15" style="18" customWidth="1"/>
    <col min="11268" max="11268" width="10.7109375" style="18" customWidth="1"/>
    <col min="11269" max="11269" width="23.42578125" style="18" customWidth="1"/>
    <col min="11270" max="11270" width="32.5703125" style="18" customWidth="1"/>
    <col min="11271" max="11271" width="16.28515625" style="18" bestFit="1" customWidth="1"/>
    <col min="11272" max="11518" width="8.42578125" style="18"/>
    <col min="11519" max="11519" width="3.5703125" style="18" bestFit="1" customWidth="1"/>
    <col min="11520" max="11520" width="34.42578125" style="18" customWidth="1"/>
    <col min="11521" max="11521" width="8.28515625" style="18" customWidth="1"/>
    <col min="11522" max="11522" width="28.28515625" style="18" customWidth="1"/>
    <col min="11523" max="11523" width="15" style="18" customWidth="1"/>
    <col min="11524" max="11524" width="10.7109375" style="18" customWidth="1"/>
    <col min="11525" max="11525" width="23.42578125" style="18" customWidth="1"/>
    <col min="11526" max="11526" width="32.5703125" style="18" customWidth="1"/>
    <col min="11527" max="11527" width="16.28515625" style="18" bestFit="1" customWidth="1"/>
    <col min="11528" max="11774" width="8.42578125" style="18"/>
    <col min="11775" max="11775" width="3.5703125" style="18" bestFit="1" customWidth="1"/>
    <col min="11776" max="11776" width="34.42578125" style="18" customWidth="1"/>
    <col min="11777" max="11777" width="8.28515625" style="18" customWidth="1"/>
    <col min="11778" max="11778" width="28.28515625" style="18" customWidth="1"/>
    <col min="11779" max="11779" width="15" style="18" customWidth="1"/>
    <col min="11780" max="11780" width="10.7109375" style="18" customWidth="1"/>
    <col min="11781" max="11781" width="23.42578125" style="18" customWidth="1"/>
    <col min="11782" max="11782" width="32.5703125" style="18" customWidth="1"/>
    <col min="11783" max="11783" width="16.28515625" style="18" bestFit="1" customWidth="1"/>
    <col min="11784" max="12030" width="8.42578125" style="18"/>
    <col min="12031" max="12031" width="3.5703125" style="18" bestFit="1" customWidth="1"/>
    <col min="12032" max="12032" width="34.42578125" style="18" customWidth="1"/>
    <col min="12033" max="12033" width="8.28515625" style="18" customWidth="1"/>
    <col min="12034" max="12034" width="28.28515625" style="18" customWidth="1"/>
    <col min="12035" max="12035" width="15" style="18" customWidth="1"/>
    <col min="12036" max="12036" width="10.7109375" style="18" customWidth="1"/>
    <col min="12037" max="12037" width="23.42578125" style="18" customWidth="1"/>
    <col min="12038" max="12038" width="32.5703125" style="18" customWidth="1"/>
    <col min="12039" max="12039" width="16.28515625" style="18" bestFit="1" customWidth="1"/>
    <col min="12040" max="12286" width="8.42578125" style="18"/>
    <col min="12287" max="12287" width="3.5703125" style="18" bestFit="1" customWidth="1"/>
    <col min="12288" max="12288" width="34.42578125" style="18" customWidth="1"/>
    <col min="12289" max="12289" width="8.28515625" style="18" customWidth="1"/>
    <col min="12290" max="12290" width="28.28515625" style="18" customWidth="1"/>
    <col min="12291" max="12291" width="15" style="18" customWidth="1"/>
    <col min="12292" max="12292" width="10.7109375" style="18" customWidth="1"/>
    <col min="12293" max="12293" width="23.42578125" style="18" customWidth="1"/>
    <col min="12294" max="12294" width="32.5703125" style="18" customWidth="1"/>
    <col min="12295" max="12295" width="16.28515625" style="18" bestFit="1" customWidth="1"/>
    <col min="12296" max="12542" width="8.42578125" style="18"/>
    <col min="12543" max="12543" width="3.5703125" style="18" bestFit="1" customWidth="1"/>
    <col min="12544" max="12544" width="34.42578125" style="18" customWidth="1"/>
    <col min="12545" max="12545" width="8.28515625" style="18" customWidth="1"/>
    <col min="12546" max="12546" width="28.28515625" style="18" customWidth="1"/>
    <col min="12547" max="12547" width="15" style="18" customWidth="1"/>
    <col min="12548" max="12548" width="10.7109375" style="18" customWidth="1"/>
    <col min="12549" max="12549" width="23.42578125" style="18" customWidth="1"/>
    <col min="12550" max="12550" width="32.5703125" style="18" customWidth="1"/>
    <col min="12551" max="12551" width="16.28515625" style="18" bestFit="1" customWidth="1"/>
    <col min="12552" max="12798" width="8.42578125" style="18"/>
    <col min="12799" max="12799" width="3.5703125" style="18" bestFit="1" customWidth="1"/>
    <col min="12800" max="12800" width="34.42578125" style="18" customWidth="1"/>
    <col min="12801" max="12801" width="8.28515625" style="18" customWidth="1"/>
    <col min="12802" max="12802" width="28.28515625" style="18" customWidth="1"/>
    <col min="12803" max="12803" width="15" style="18" customWidth="1"/>
    <col min="12804" max="12804" width="10.7109375" style="18" customWidth="1"/>
    <col min="12805" max="12805" width="23.42578125" style="18" customWidth="1"/>
    <col min="12806" max="12806" width="32.5703125" style="18" customWidth="1"/>
    <col min="12807" max="12807" width="16.28515625" style="18" bestFit="1" customWidth="1"/>
    <col min="12808" max="13054" width="8.42578125" style="18"/>
    <col min="13055" max="13055" width="3.5703125" style="18" bestFit="1" customWidth="1"/>
    <col min="13056" max="13056" width="34.42578125" style="18" customWidth="1"/>
    <col min="13057" max="13057" width="8.28515625" style="18" customWidth="1"/>
    <col min="13058" max="13058" width="28.28515625" style="18" customWidth="1"/>
    <col min="13059" max="13059" width="15" style="18" customWidth="1"/>
    <col min="13060" max="13060" width="10.7109375" style="18" customWidth="1"/>
    <col min="13061" max="13061" width="23.42578125" style="18" customWidth="1"/>
    <col min="13062" max="13062" width="32.5703125" style="18" customWidth="1"/>
    <col min="13063" max="13063" width="16.28515625" style="18" bestFit="1" customWidth="1"/>
    <col min="13064" max="13310" width="8.42578125" style="18"/>
    <col min="13311" max="13311" width="3.5703125" style="18" bestFit="1" customWidth="1"/>
    <col min="13312" max="13312" width="34.42578125" style="18" customWidth="1"/>
    <col min="13313" max="13313" width="8.28515625" style="18" customWidth="1"/>
    <col min="13314" max="13314" width="28.28515625" style="18" customWidth="1"/>
    <col min="13315" max="13315" width="15" style="18" customWidth="1"/>
    <col min="13316" max="13316" width="10.7109375" style="18" customWidth="1"/>
    <col min="13317" max="13317" width="23.42578125" style="18" customWidth="1"/>
    <col min="13318" max="13318" width="32.5703125" style="18" customWidth="1"/>
    <col min="13319" max="13319" width="16.28515625" style="18" bestFit="1" customWidth="1"/>
    <col min="13320" max="13566" width="8.42578125" style="18"/>
    <col min="13567" max="13567" width="3.5703125" style="18" bestFit="1" customWidth="1"/>
    <col min="13568" max="13568" width="34.42578125" style="18" customWidth="1"/>
    <col min="13569" max="13569" width="8.28515625" style="18" customWidth="1"/>
    <col min="13570" max="13570" width="28.28515625" style="18" customWidth="1"/>
    <col min="13571" max="13571" width="15" style="18" customWidth="1"/>
    <col min="13572" max="13572" width="10.7109375" style="18" customWidth="1"/>
    <col min="13573" max="13573" width="23.42578125" style="18" customWidth="1"/>
    <col min="13574" max="13574" width="32.5703125" style="18" customWidth="1"/>
    <col min="13575" max="13575" width="16.28515625" style="18" bestFit="1" customWidth="1"/>
    <col min="13576" max="13822" width="8.42578125" style="18"/>
    <col min="13823" max="13823" width="3.5703125" style="18" bestFit="1" customWidth="1"/>
    <col min="13824" max="13824" width="34.42578125" style="18" customWidth="1"/>
    <col min="13825" max="13825" width="8.28515625" style="18" customWidth="1"/>
    <col min="13826" max="13826" width="28.28515625" style="18" customWidth="1"/>
    <col min="13827" max="13827" width="15" style="18" customWidth="1"/>
    <col min="13828" max="13828" width="10.7109375" style="18" customWidth="1"/>
    <col min="13829" max="13829" width="23.42578125" style="18" customWidth="1"/>
    <col min="13830" max="13830" width="32.5703125" style="18" customWidth="1"/>
    <col min="13831" max="13831" width="16.28515625" style="18" bestFit="1" customWidth="1"/>
    <col min="13832" max="14078" width="8.42578125" style="18"/>
    <col min="14079" max="14079" width="3.5703125" style="18" bestFit="1" customWidth="1"/>
    <col min="14080" max="14080" width="34.42578125" style="18" customWidth="1"/>
    <col min="14081" max="14081" width="8.28515625" style="18" customWidth="1"/>
    <col min="14082" max="14082" width="28.28515625" style="18" customWidth="1"/>
    <col min="14083" max="14083" width="15" style="18" customWidth="1"/>
    <col min="14084" max="14084" width="10.7109375" style="18" customWidth="1"/>
    <col min="14085" max="14085" width="23.42578125" style="18" customWidth="1"/>
    <col min="14086" max="14086" width="32.5703125" style="18" customWidth="1"/>
    <col min="14087" max="14087" width="16.28515625" style="18" bestFit="1" customWidth="1"/>
    <col min="14088" max="14334" width="8.42578125" style="18"/>
    <col min="14335" max="14335" width="3.5703125" style="18" bestFit="1" customWidth="1"/>
    <col min="14336" max="14336" width="34.42578125" style="18" customWidth="1"/>
    <col min="14337" max="14337" width="8.28515625" style="18" customWidth="1"/>
    <col min="14338" max="14338" width="28.28515625" style="18" customWidth="1"/>
    <col min="14339" max="14339" width="15" style="18" customWidth="1"/>
    <col min="14340" max="14340" width="10.7109375" style="18" customWidth="1"/>
    <col min="14341" max="14341" width="23.42578125" style="18" customWidth="1"/>
    <col min="14342" max="14342" width="32.5703125" style="18" customWidth="1"/>
    <col min="14343" max="14343" width="16.28515625" style="18" bestFit="1" customWidth="1"/>
    <col min="14344" max="14590" width="8.42578125" style="18"/>
    <col min="14591" max="14591" width="3.5703125" style="18" bestFit="1" customWidth="1"/>
    <col min="14592" max="14592" width="34.42578125" style="18" customWidth="1"/>
    <col min="14593" max="14593" width="8.28515625" style="18" customWidth="1"/>
    <col min="14594" max="14594" width="28.28515625" style="18" customWidth="1"/>
    <col min="14595" max="14595" width="15" style="18" customWidth="1"/>
    <col min="14596" max="14596" width="10.7109375" style="18" customWidth="1"/>
    <col min="14597" max="14597" width="23.42578125" style="18" customWidth="1"/>
    <col min="14598" max="14598" width="32.5703125" style="18" customWidth="1"/>
    <col min="14599" max="14599" width="16.28515625" style="18" bestFit="1" customWidth="1"/>
    <col min="14600" max="14846" width="8.42578125" style="18"/>
    <col min="14847" max="14847" width="3.5703125" style="18" bestFit="1" customWidth="1"/>
    <col min="14848" max="14848" width="34.42578125" style="18" customWidth="1"/>
    <col min="14849" max="14849" width="8.28515625" style="18" customWidth="1"/>
    <col min="14850" max="14850" width="28.28515625" style="18" customWidth="1"/>
    <col min="14851" max="14851" width="15" style="18" customWidth="1"/>
    <col min="14852" max="14852" width="10.7109375" style="18" customWidth="1"/>
    <col min="14853" max="14853" width="23.42578125" style="18" customWidth="1"/>
    <col min="14854" max="14854" width="32.5703125" style="18" customWidth="1"/>
    <col min="14855" max="14855" width="16.28515625" style="18" bestFit="1" customWidth="1"/>
    <col min="14856" max="15102" width="8.42578125" style="18"/>
    <col min="15103" max="15103" width="3.5703125" style="18" bestFit="1" customWidth="1"/>
    <col min="15104" max="15104" width="34.42578125" style="18" customWidth="1"/>
    <col min="15105" max="15105" width="8.28515625" style="18" customWidth="1"/>
    <col min="15106" max="15106" width="28.28515625" style="18" customWidth="1"/>
    <col min="15107" max="15107" width="15" style="18" customWidth="1"/>
    <col min="15108" max="15108" width="10.7109375" style="18" customWidth="1"/>
    <col min="15109" max="15109" width="23.42578125" style="18" customWidth="1"/>
    <col min="15110" max="15110" width="32.5703125" style="18" customWidth="1"/>
    <col min="15111" max="15111" width="16.28515625" style="18" bestFit="1" customWidth="1"/>
    <col min="15112" max="15358" width="8.42578125" style="18"/>
    <col min="15359" max="15359" width="3.5703125" style="18" bestFit="1" customWidth="1"/>
    <col min="15360" max="15360" width="34.42578125" style="18" customWidth="1"/>
    <col min="15361" max="15361" width="8.28515625" style="18" customWidth="1"/>
    <col min="15362" max="15362" width="28.28515625" style="18" customWidth="1"/>
    <col min="15363" max="15363" width="15" style="18" customWidth="1"/>
    <col min="15364" max="15364" width="10.7109375" style="18" customWidth="1"/>
    <col min="15365" max="15365" width="23.42578125" style="18" customWidth="1"/>
    <col min="15366" max="15366" width="32.5703125" style="18" customWidth="1"/>
    <col min="15367" max="15367" width="16.28515625" style="18" bestFit="1" customWidth="1"/>
    <col min="15368" max="15614" width="8.42578125" style="18"/>
    <col min="15615" max="15615" width="3.5703125" style="18" bestFit="1" customWidth="1"/>
    <col min="15616" max="15616" width="34.42578125" style="18" customWidth="1"/>
    <col min="15617" max="15617" width="8.28515625" style="18" customWidth="1"/>
    <col min="15618" max="15618" width="28.28515625" style="18" customWidth="1"/>
    <col min="15619" max="15619" width="15" style="18" customWidth="1"/>
    <col min="15620" max="15620" width="10.7109375" style="18" customWidth="1"/>
    <col min="15621" max="15621" width="23.42578125" style="18" customWidth="1"/>
    <col min="15622" max="15622" width="32.5703125" style="18" customWidth="1"/>
    <col min="15623" max="15623" width="16.28515625" style="18" bestFit="1" customWidth="1"/>
    <col min="15624" max="15870" width="8.42578125" style="18"/>
    <col min="15871" max="15871" width="3.5703125" style="18" bestFit="1" customWidth="1"/>
    <col min="15872" max="15872" width="34.42578125" style="18" customWidth="1"/>
    <col min="15873" max="15873" width="8.28515625" style="18" customWidth="1"/>
    <col min="15874" max="15874" width="28.28515625" style="18" customWidth="1"/>
    <col min="15875" max="15875" width="15" style="18" customWidth="1"/>
    <col min="15876" max="15876" width="10.7109375" style="18" customWidth="1"/>
    <col min="15877" max="15877" width="23.42578125" style="18" customWidth="1"/>
    <col min="15878" max="15878" width="32.5703125" style="18" customWidth="1"/>
    <col min="15879" max="15879" width="16.28515625" style="18" bestFit="1" customWidth="1"/>
    <col min="15880" max="16126" width="8.42578125" style="18"/>
    <col min="16127" max="16127" width="3.5703125" style="18" bestFit="1" customWidth="1"/>
    <col min="16128" max="16128" width="34.42578125" style="18" customWidth="1"/>
    <col min="16129" max="16129" width="8.28515625" style="18" customWidth="1"/>
    <col min="16130" max="16130" width="28.28515625" style="18" customWidth="1"/>
    <col min="16131" max="16131" width="15" style="18" customWidth="1"/>
    <col min="16132" max="16132" width="10.7109375" style="18" customWidth="1"/>
    <col min="16133" max="16133" width="23.42578125" style="18" customWidth="1"/>
    <col min="16134" max="16134" width="32.5703125" style="18" customWidth="1"/>
    <col min="16135" max="16135" width="16.28515625" style="18" bestFit="1" customWidth="1"/>
    <col min="16136" max="16384" width="8.42578125" style="18"/>
  </cols>
  <sheetData>
    <row r="1" spans="1:13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55</v>
      </c>
    </row>
    <row r="2" spans="1:13" x14ac:dyDescent="0.2">
      <c r="I2" s="84"/>
    </row>
    <row r="3" spans="1:13" x14ac:dyDescent="0.2">
      <c r="I3" s="84"/>
    </row>
    <row r="4" spans="1:13" s="1" customFormat="1" ht="24.75" customHeight="1" x14ac:dyDescent="0.25">
      <c r="A4" s="147" t="s">
        <v>18</v>
      </c>
      <c r="B4" s="148"/>
      <c r="C4" s="148"/>
      <c r="D4" s="148"/>
      <c r="E4" s="148"/>
      <c r="F4" s="148"/>
      <c r="G4" s="148"/>
      <c r="H4" s="148"/>
      <c r="I4" s="149"/>
      <c r="J4" s="77">
        <v>0.08</v>
      </c>
    </row>
    <row r="5" spans="1:13" s="2" customFormat="1" ht="24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  <c r="J5" s="68"/>
    </row>
    <row r="6" spans="1:13" s="2" customFormat="1" ht="13.5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  <c r="J6" s="69"/>
    </row>
    <row r="7" spans="1:13" s="2" customFormat="1" ht="13.5" x14ac:dyDescent="0.2">
      <c r="A7" s="137"/>
      <c r="B7" s="137"/>
      <c r="C7" s="137"/>
      <c r="D7" s="131"/>
      <c r="E7" s="138"/>
      <c r="F7" s="139"/>
      <c r="G7" s="127"/>
      <c r="H7" s="145"/>
      <c r="I7" s="146"/>
      <c r="J7" s="69"/>
    </row>
    <row r="8" spans="1:13" s="2" customFormat="1" ht="27" x14ac:dyDescent="0.2">
      <c r="A8" s="4">
        <v>1</v>
      </c>
      <c r="B8" s="5" t="s">
        <v>5</v>
      </c>
      <c r="C8" s="6" t="s">
        <v>6</v>
      </c>
      <c r="D8" s="7"/>
      <c r="E8" s="8">
        <v>258.89999999999998</v>
      </c>
      <c r="F8" s="4">
        <v>25</v>
      </c>
      <c r="G8" s="87">
        <f t="shared" ref="G8:G15" si="0">ROUND(D8*E8*F8,2)</f>
        <v>0</v>
      </c>
      <c r="H8" s="88">
        <f t="shared" ref="H8:H15" si="1">ROUND((G8*$J$4),2)</f>
        <v>0</v>
      </c>
      <c r="I8" s="88">
        <f>G8+H8</f>
        <v>0</v>
      </c>
      <c r="J8" s="78"/>
      <c r="L8" s="63"/>
      <c r="M8" s="63"/>
    </row>
    <row r="9" spans="1:13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258.89999999999998</v>
      </c>
      <c r="F9" s="4">
        <v>8</v>
      </c>
      <c r="G9" s="87">
        <f t="shared" si="0"/>
        <v>0</v>
      </c>
      <c r="H9" s="88">
        <f t="shared" si="1"/>
        <v>0</v>
      </c>
      <c r="I9" s="88">
        <f t="shared" ref="I9:I15" si="2">G9+H9</f>
        <v>0</v>
      </c>
      <c r="J9" s="78"/>
      <c r="L9" s="63"/>
    </row>
    <row r="10" spans="1:13" s="1" customFormat="1" ht="21.7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533.68000000000006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  <c r="J10" s="70"/>
      <c r="L10" s="63"/>
    </row>
    <row r="11" spans="1:13" s="1" customFormat="1" ht="25.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274.78000000000009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  <c r="J11" s="70"/>
      <c r="L11" s="63"/>
    </row>
    <row r="12" spans="1:13" s="1" customFormat="1" ht="45.75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258.89999999999998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  <c r="J12" s="70"/>
      <c r="L12" s="63"/>
    </row>
    <row r="13" spans="1:13" s="1" customFormat="1" ht="25.5" customHeight="1" x14ac:dyDescent="0.25">
      <c r="A13" s="132">
        <v>5</v>
      </c>
      <c r="B13" s="85" t="s">
        <v>49</v>
      </c>
      <c r="C13" s="9" t="s">
        <v>10</v>
      </c>
      <c r="D13" s="55"/>
      <c r="E13" s="10">
        <f>E10-E9</f>
        <v>274.78000000000009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  <c r="J13" s="70"/>
      <c r="L13" s="63"/>
    </row>
    <row r="14" spans="1:13" s="1" customFormat="1" ht="54.75" thickBot="1" x14ac:dyDescent="0.3">
      <c r="A14" s="133"/>
      <c r="B14" s="86" t="s">
        <v>51</v>
      </c>
      <c r="C14" s="12" t="s">
        <v>12</v>
      </c>
      <c r="D14" s="13"/>
      <c r="E14" s="14">
        <f>E9</f>
        <v>258.89999999999998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  <c r="J14" s="70"/>
      <c r="L14" s="63"/>
    </row>
    <row r="15" spans="1:13" s="1" customFormat="1" ht="41.25" customHeight="1" thickBot="1" x14ac:dyDescent="0.3">
      <c r="A15" s="56">
        <v>6</v>
      </c>
      <c r="B15" s="20" t="s">
        <v>52</v>
      </c>
      <c r="C15" s="57" t="s">
        <v>16</v>
      </c>
      <c r="D15" s="58"/>
      <c r="E15" s="59">
        <v>4.5999999999999996</v>
      </c>
      <c r="F15" s="60">
        <v>6</v>
      </c>
      <c r="G15" s="91">
        <f t="shared" si="0"/>
        <v>0</v>
      </c>
      <c r="H15" s="96">
        <f t="shared" si="1"/>
        <v>0</v>
      </c>
      <c r="I15" s="97">
        <f t="shared" si="2"/>
        <v>0</v>
      </c>
      <c r="J15" s="70"/>
      <c r="L15" s="64"/>
      <c r="M15" s="64"/>
    </row>
    <row r="16" spans="1:13" s="1" customFormat="1" ht="33" customHeight="1" thickBot="1" x14ac:dyDescent="0.3">
      <c r="A16" s="79">
        <v>7</v>
      </c>
      <c r="B16" s="140" t="s">
        <v>24</v>
      </c>
      <c r="C16" s="141"/>
      <c r="D16" s="141"/>
      <c r="E16" s="141"/>
      <c r="F16" s="142"/>
      <c r="G16" s="98">
        <f>SUM(G8:G15)</f>
        <v>0</v>
      </c>
      <c r="H16" s="99"/>
      <c r="I16" s="98">
        <f>SUM(I8:I15)</f>
        <v>0</v>
      </c>
      <c r="J16" s="71"/>
    </row>
    <row r="17" spans="1:12" s="1" customFormat="1" ht="18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2" ht="13.5" customHeight="1" x14ac:dyDescent="0.2">
      <c r="A18" s="150" t="s">
        <v>0</v>
      </c>
      <c r="B18" s="150" t="s">
        <v>1</v>
      </c>
      <c r="C18" s="150"/>
      <c r="D18" s="3" t="s">
        <v>19</v>
      </c>
      <c r="E18" s="151" t="s">
        <v>2</v>
      </c>
      <c r="F18" s="150" t="s">
        <v>23</v>
      </c>
      <c r="G18" s="143" t="s">
        <v>21</v>
      </c>
      <c r="H18" s="143" t="s">
        <v>17</v>
      </c>
      <c r="I18" s="143" t="s">
        <v>20</v>
      </c>
      <c r="J18" s="72"/>
    </row>
    <row r="19" spans="1:12" ht="29.25" customHeight="1" x14ac:dyDescent="0.2">
      <c r="A19" s="150"/>
      <c r="B19" s="150"/>
      <c r="C19" s="150"/>
      <c r="D19" s="19" t="s">
        <v>4</v>
      </c>
      <c r="E19" s="152"/>
      <c r="F19" s="150"/>
      <c r="G19" s="144"/>
      <c r="H19" s="144"/>
      <c r="I19" s="144"/>
      <c r="J19" s="73"/>
    </row>
    <row r="20" spans="1:12" ht="16.5" x14ac:dyDescent="0.2">
      <c r="A20" s="19">
        <v>8</v>
      </c>
      <c r="B20" s="20" t="s">
        <v>48</v>
      </c>
      <c r="C20" s="21" t="s">
        <v>13</v>
      </c>
      <c r="D20" s="22"/>
      <c r="E20" s="23">
        <v>89.750000000000014</v>
      </c>
      <c r="F20" s="19">
        <v>26</v>
      </c>
      <c r="G20" s="87">
        <f>ROUND(D20*E20*F20,2)</f>
        <v>0</v>
      </c>
      <c r="H20" s="88">
        <f>ROUND((G20*$J$4),2)</f>
        <v>0</v>
      </c>
      <c r="I20" s="88">
        <f>G20+H20</f>
        <v>0</v>
      </c>
      <c r="J20" s="70"/>
    </row>
    <row r="21" spans="1:12" ht="17.25" thickBot="1" x14ac:dyDescent="0.25">
      <c r="A21" s="19">
        <v>9</v>
      </c>
      <c r="B21" s="20" t="s">
        <v>14</v>
      </c>
      <c r="C21" s="21" t="s">
        <v>15</v>
      </c>
      <c r="D21" s="22"/>
      <c r="E21" s="23">
        <v>89.750000000000014</v>
      </c>
      <c r="F21" s="19">
        <v>8</v>
      </c>
      <c r="G21" s="87">
        <f>ROUND(D21*E21*F21,2)</f>
        <v>0</v>
      </c>
      <c r="H21" s="88">
        <f>ROUND((G21*$J$4),2)</f>
        <v>0</v>
      </c>
      <c r="I21" s="88">
        <f>G21+H21</f>
        <v>0</v>
      </c>
      <c r="J21" s="70"/>
    </row>
    <row r="22" spans="1:12" ht="27.75" customHeight="1" thickBot="1" x14ac:dyDescent="0.25">
      <c r="A22" s="24">
        <v>10</v>
      </c>
      <c r="B22" s="134" t="s">
        <v>25</v>
      </c>
      <c r="C22" s="135"/>
      <c r="D22" s="135"/>
      <c r="E22" s="135"/>
      <c r="F22" s="136"/>
      <c r="G22" s="98">
        <f>SUM(G20:G21)</f>
        <v>0</v>
      </c>
      <c r="H22" s="99"/>
      <c r="I22" s="98">
        <f>SUM(I20:I21)</f>
        <v>0</v>
      </c>
      <c r="J22" s="74"/>
    </row>
    <row r="23" spans="1:12" ht="18.75" thickBot="1" x14ac:dyDescent="0.25">
      <c r="A23" s="25"/>
      <c r="B23" s="26"/>
      <c r="C23" s="27"/>
      <c r="D23" s="26"/>
      <c r="E23" s="28"/>
      <c r="F23" s="29"/>
      <c r="G23" s="100"/>
      <c r="H23" s="100"/>
      <c r="I23" s="100"/>
      <c r="J23" s="30"/>
    </row>
    <row r="24" spans="1:12" ht="18.75" thickBot="1" x14ac:dyDescent="0.25">
      <c r="A24" s="24">
        <v>11</v>
      </c>
      <c r="B24" s="31" t="s">
        <v>26</v>
      </c>
      <c r="C24" s="32"/>
      <c r="D24" s="33"/>
      <c r="E24" s="34"/>
      <c r="F24" s="33"/>
      <c r="G24" s="101">
        <f>G16+G22</f>
        <v>0</v>
      </c>
      <c r="H24" s="102"/>
      <c r="I24" s="101">
        <f>I16+I22</f>
        <v>0</v>
      </c>
      <c r="J24" s="75"/>
    </row>
    <row r="25" spans="1:12" ht="18.75" thickBot="1" x14ac:dyDescent="0.25">
      <c r="A25" s="24">
        <v>12</v>
      </c>
      <c r="B25" s="35" t="s">
        <v>27</v>
      </c>
      <c r="C25" s="36"/>
      <c r="D25" s="37"/>
      <c r="E25" s="38"/>
      <c r="F25" s="37"/>
      <c r="G25" s="103">
        <f>G24*3</f>
        <v>0</v>
      </c>
      <c r="H25" s="104"/>
      <c r="I25" s="103">
        <f>I24*3</f>
        <v>0</v>
      </c>
      <c r="J25" s="76"/>
      <c r="L25" s="65"/>
    </row>
    <row r="26" spans="1:12" ht="18" x14ac:dyDescent="0.2">
      <c r="A26" s="80"/>
      <c r="B26" s="81"/>
      <c r="C26" s="82"/>
      <c r="D26" s="81"/>
      <c r="E26" s="83"/>
      <c r="F26" s="81"/>
      <c r="G26" s="76"/>
      <c r="H26" s="76"/>
      <c r="I26" s="76"/>
      <c r="J26" s="76"/>
      <c r="L26" s="65"/>
    </row>
    <row r="27" spans="1:12" ht="18" x14ac:dyDescent="0.2">
      <c r="A27" s="80"/>
      <c r="B27" s="81"/>
      <c r="C27" s="82"/>
      <c r="D27" s="81"/>
      <c r="E27" s="83"/>
      <c r="F27" s="81"/>
      <c r="G27" s="76"/>
      <c r="H27" s="76"/>
      <c r="I27" s="76"/>
      <c r="J27" s="76"/>
      <c r="L27" s="65"/>
    </row>
    <row r="28" spans="1:12" ht="18" x14ac:dyDescent="0.2">
      <c r="A28" s="80"/>
      <c r="B28" s="81"/>
      <c r="C28" s="82"/>
      <c r="D28" s="81"/>
      <c r="E28" s="83"/>
      <c r="F28" s="81"/>
      <c r="G28" s="76"/>
      <c r="H28" s="76"/>
      <c r="I28" s="76"/>
      <c r="J28" s="76"/>
      <c r="L28" s="65"/>
    </row>
    <row r="29" spans="1:12" ht="18" x14ac:dyDescent="0.2">
      <c r="A29" s="80"/>
      <c r="B29" s="81"/>
      <c r="C29" s="82"/>
      <c r="D29" s="81"/>
      <c r="E29" s="83"/>
      <c r="F29" s="81"/>
      <c r="G29" s="76"/>
      <c r="H29" s="76"/>
      <c r="I29" s="76"/>
      <c r="J29" s="76"/>
      <c r="L29" s="65"/>
    </row>
    <row r="30" spans="1:12" ht="18" x14ac:dyDescent="0.2">
      <c r="A30" s="80"/>
      <c r="B30" s="81"/>
      <c r="C30" s="82"/>
      <c r="D30" s="81"/>
      <c r="E30" s="83"/>
      <c r="F30" s="81"/>
      <c r="G30" s="76"/>
      <c r="H30" s="76"/>
      <c r="I30" s="76"/>
      <c r="J30" s="76"/>
      <c r="L30" s="65"/>
    </row>
    <row r="31" spans="1:12" ht="18" x14ac:dyDescent="0.25">
      <c r="A31" s="80"/>
      <c r="B31" s="81"/>
      <c r="C31" s="82"/>
      <c r="D31" s="81"/>
      <c r="E31" s="83"/>
      <c r="F31" s="81"/>
      <c r="G31" s="124" t="s">
        <v>32</v>
      </c>
      <c r="H31" s="124"/>
      <c r="I31" s="124"/>
      <c r="J31" s="76"/>
      <c r="L31" s="65"/>
    </row>
    <row r="32" spans="1:12" ht="18" x14ac:dyDescent="0.2">
      <c r="A32" s="80"/>
      <c r="B32" s="81"/>
      <c r="C32" s="82"/>
      <c r="D32" s="81"/>
      <c r="E32" s="83"/>
      <c r="F32" s="81"/>
      <c r="G32" s="125" t="s">
        <v>31</v>
      </c>
      <c r="H32" s="125"/>
      <c r="I32" s="125"/>
      <c r="J32" s="76"/>
      <c r="L32" s="65"/>
    </row>
    <row r="33" spans="1:10" ht="14.25" x14ac:dyDescent="0.2">
      <c r="A33" s="39"/>
      <c r="B33" s="40"/>
      <c r="C33" s="41"/>
      <c r="D33" s="39"/>
      <c r="E33" s="42"/>
      <c r="F33" s="40"/>
      <c r="G33" s="62"/>
      <c r="H33" s="62"/>
      <c r="I33" s="62"/>
      <c r="J33" s="62"/>
    </row>
    <row r="34" spans="1:10" ht="14.25" x14ac:dyDescent="0.2">
      <c r="A34" s="39"/>
      <c r="B34" s="40"/>
      <c r="C34" s="41"/>
      <c r="D34" s="39"/>
      <c r="E34" s="42"/>
      <c r="F34" s="40"/>
      <c r="G34" s="43"/>
      <c r="H34" s="43"/>
      <c r="I34" s="43"/>
      <c r="J34" s="43"/>
    </row>
    <row r="35" spans="1:10" ht="14.25" x14ac:dyDescent="0.2">
      <c r="B35" s="40"/>
      <c r="C35" s="41"/>
      <c r="D35" s="39"/>
      <c r="E35" s="42"/>
      <c r="F35" s="40"/>
      <c r="G35" s="43"/>
      <c r="H35" s="43"/>
      <c r="I35" s="43"/>
      <c r="J35" s="43"/>
    </row>
    <row r="36" spans="1:10" ht="14.25" x14ac:dyDescent="0.2">
      <c r="B36" s="40"/>
      <c r="C36" s="41"/>
      <c r="D36" s="39"/>
      <c r="E36" s="42"/>
      <c r="F36" s="40"/>
      <c r="G36" s="43"/>
      <c r="H36" s="43"/>
      <c r="I36" s="43"/>
      <c r="J36" s="43"/>
    </row>
    <row r="37" spans="1:10" ht="14.25" x14ac:dyDescent="0.2">
      <c r="B37" s="40"/>
      <c r="C37" s="41"/>
      <c r="D37" s="17"/>
      <c r="E37" s="45"/>
      <c r="F37" s="40"/>
      <c r="G37" s="62"/>
      <c r="H37" s="62"/>
      <c r="I37" s="62"/>
      <c r="J37" s="62"/>
    </row>
    <row r="38" spans="1:10" ht="14.25" x14ac:dyDescent="0.2">
      <c r="B38" s="40"/>
      <c r="C38" s="46"/>
      <c r="D38" s="17"/>
      <c r="E38" s="45"/>
      <c r="F38" s="47"/>
      <c r="G38" s="43"/>
      <c r="H38" s="43"/>
      <c r="I38" s="43"/>
      <c r="J38" s="43"/>
    </row>
    <row r="39" spans="1:10" ht="14.25" x14ac:dyDescent="0.2">
      <c r="B39" s="40"/>
      <c r="C39" s="48"/>
      <c r="D39" s="47"/>
      <c r="E39" s="49"/>
      <c r="F39" s="40"/>
      <c r="G39" s="43"/>
      <c r="H39" s="43"/>
      <c r="I39" s="43"/>
      <c r="J39" s="43"/>
    </row>
  </sheetData>
  <mergeCells count="22">
    <mergeCell ref="A4:I4"/>
    <mergeCell ref="A18:A19"/>
    <mergeCell ref="B18:C19"/>
    <mergeCell ref="G18:G19"/>
    <mergeCell ref="E18:E19"/>
    <mergeCell ref="F18:F19"/>
    <mergeCell ref="G31:I31"/>
    <mergeCell ref="G32:I32"/>
    <mergeCell ref="G5:G7"/>
    <mergeCell ref="A11:A12"/>
    <mergeCell ref="D6:D7"/>
    <mergeCell ref="A13:A14"/>
    <mergeCell ref="B22:F22"/>
    <mergeCell ref="A5:A7"/>
    <mergeCell ref="B5:C7"/>
    <mergeCell ref="E5:E7"/>
    <mergeCell ref="F5:F7"/>
    <mergeCell ref="B16:F16"/>
    <mergeCell ref="H18:H19"/>
    <mergeCell ref="I18:I19"/>
    <mergeCell ref="H5:H7"/>
    <mergeCell ref="I5:I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2" firstPageNumber="0" orientation="landscape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SheetLayoutView="100" workbookViewId="0">
      <selection activeCell="B1" sqref="A1:I31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65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41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22</v>
      </c>
    </row>
    <row r="6" spans="1:10" s="2" customFormat="1" ht="17.2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14.2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125.97000000000001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125.97000000000001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4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269.13999999999993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2.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143.1699999999999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27.75" thickBot="1" x14ac:dyDescent="0.3">
      <c r="A12" s="129"/>
      <c r="B12" s="86" t="s">
        <v>50</v>
      </c>
      <c r="C12" s="12" t="s">
        <v>11</v>
      </c>
      <c r="D12" s="13"/>
      <c r="E12" s="14">
        <f>E8</f>
        <v>125.97000000000001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0.25" customHeight="1" x14ac:dyDescent="0.25">
      <c r="A13" s="132">
        <v>5</v>
      </c>
      <c r="B13" s="85" t="s">
        <v>49</v>
      </c>
      <c r="C13" s="9" t="s">
        <v>10</v>
      </c>
      <c r="D13" s="54"/>
      <c r="E13" s="10">
        <f>E11</f>
        <v>143.1699999999999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1.75" customHeight="1" thickBot="1" x14ac:dyDescent="0.3">
      <c r="A14" s="133"/>
      <c r="B14" s="86" t="s">
        <v>51</v>
      </c>
      <c r="C14" s="12" t="s">
        <v>12</v>
      </c>
      <c r="D14" s="13"/>
      <c r="E14" s="14">
        <f>E12</f>
        <v>125.97000000000001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3" customHeight="1" thickBot="1" x14ac:dyDescent="0.3">
      <c r="A15" s="79">
        <v>6</v>
      </c>
      <c r="B15" s="140" t="s">
        <v>29</v>
      </c>
      <c r="C15" s="141"/>
      <c r="D15" s="141"/>
      <c r="E15" s="141"/>
      <c r="F15" s="142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22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72.3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72.3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27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5">
      <c r="A27" s="80"/>
      <c r="B27" s="81"/>
      <c r="C27" s="82"/>
      <c r="D27" s="81"/>
      <c r="E27" s="83"/>
      <c r="F27" s="81"/>
      <c r="G27" s="124" t="s">
        <v>32</v>
      </c>
      <c r="H27" s="124"/>
      <c r="I27" s="124"/>
    </row>
    <row r="28" spans="1:9" ht="18" x14ac:dyDescent="0.2">
      <c r="A28" s="80"/>
      <c r="B28" s="81"/>
      <c r="C28" s="82"/>
      <c r="D28" s="81"/>
      <c r="E28" s="83"/>
      <c r="F28" s="81"/>
      <c r="G28" s="125" t="s">
        <v>31</v>
      </c>
      <c r="H28" s="125"/>
      <c r="I28" s="125"/>
    </row>
    <row r="29" spans="1:9" ht="14.25" x14ac:dyDescent="0.2">
      <c r="A29" s="39"/>
      <c r="B29" s="40"/>
      <c r="C29" s="41"/>
      <c r="D29" s="39"/>
      <c r="E29" s="42"/>
      <c r="F29" s="40"/>
      <c r="G29" s="62"/>
      <c r="I29" s="62"/>
    </row>
    <row r="30" spans="1:9" ht="14.25" x14ac:dyDescent="0.2">
      <c r="A30" s="39"/>
      <c r="B30" s="40"/>
      <c r="C30" s="41"/>
      <c r="D30" s="39"/>
      <c r="E30" s="42"/>
      <c r="F30" s="40"/>
      <c r="G30" s="43"/>
      <c r="I30" s="43"/>
    </row>
    <row r="31" spans="1:9" ht="14.25" x14ac:dyDescent="0.2">
      <c r="B31" s="40"/>
      <c r="C31" s="41"/>
      <c r="D31" s="39"/>
      <c r="E31" s="42"/>
      <c r="F31" s="40"/>
      <c r="G31" s="43"/>
    </row>
    <row r="32" spans="1:9" ht="14.25" x14ac:dyDescent="0.2">
      <c r="B32" s="40"/>
      <c r="C32" s="41"/>
      <c r="D32" s="39"/>
      <c r="E32" s="42"/>
      <c r="F32" s="40"/>
      <c r="G32" s="43"/>
    </row>
    <row r="33" spans="2:7" ht="14.25" x14ac:dyDescent="0.2">
      <c r="B33" s="40"/>
      <c r="C33" s="41"/>
      <c r="D33" s="17"/>
      <c r="E33" s="45"/>
      <c r="F33" s="40"/>
      <c r="G33" s="62"/>
    </row>
    <row r="34" spans="2:7" ht="14.25" x14ac:dyDescent="0.2">
      <c r="B34" s="40"/>
      <c r="C34" s="46"/>
      <c r="D34" s="17"/>
      <c r="E34" s="45"/>
      <c r="F34" s="47"/>
      <c r="G34" s="43"/>
    </row>
    <row r="35" spans="2:7" ht="14.25" x14ac:dyDescent="0.2">
      <c r="B35" s="40"/>
      <c r="C35" s="48"/>
      <c r="D35" s="47"/>
      <c r="E35" s="49"/>
      <c r="F35" s="40"/>
      <c r="G35" s="43"/>
    </row>
  </sheetData>
  <mergeCells count="22">
    <mergeCell ref="I5:I7"/>
    <mergeCell ref="H17:H18"/>
    <mergeCell ref="I17:I18"/>
    <mergeCell ref="G17:G18"/>
    <mergeCell ref="A11:A12"/>
    <mergeCell ref="A5:A7"/>
    <mergeCell ref="G28:I28"/>
    <mergeCell ref="A4:I4"/>
    <mergeCell ref="A13:A14"/>
    <mergeCell ref="B15:F15"/>
    <mergeCell ref="G27:I27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86" firstPageNumber="0" orientation="landscape" cellComments="asDisplayed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Normal="100" zoomScaleSheetLayoutView="100" workbookViewId="0">
      <selection activeCell="B1" sqref="A1:I29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66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40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21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</row>
    <row r="6" spans="1:10" s="2" customFormat="1" ht="17.2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12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148.51999999999998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148.51999999999998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4.7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300.68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3.2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152.16000000000003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5.75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148.51999999999998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3.25" customHeight="1" x14ac:dyDescent="0.25">
      <c r="A13" s="132">
        <v>5</v>
      </c>
      <c r="B13" s="85" t="s">
        <v>49</v>
      </c>
      <c r="C13" s="9" t="s">
        <v>10</v>
      </c>
      <c r="D13" s="54"/>
      <c r="E13" s="10">
        <f>E11</f>
        <v>152.16000000000003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1" customHeight="1" thickBot="1" x14ac:dyDescent="0.3">
      <c r="A14" s="133"/>
      <c r="B14" s="86" t="s">
        <v>51</v>
      </c>
      <c r="C14" s="12" t="s">
        <v>12</v>
      </c>
      <c r="D14" s="13"/>
      <c r="E14" s="14">
        <f>E12</f>
        <v>148.51999999999998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6" customHeight="1" thickBot="1" x14ac:dyDescent="0.3">
      <c r="A15" s="79">
        <v>6</v>
      </c>
      <c r="B15" s="140" t="s">
        <v>29</v>
      </c>
      <c r="C15" s="141"/>
      <c r="D15" s="141"/>
      <c r="E15" s="141"/>
      <c r="F15" s="142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20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76.58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76.58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30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5">
      <c r="A28" s="80"/>
      <c r="B28" s="81"/>
      <c r="C28" s="82"/>
      <c r="D28" s="81"/>
      <c r="E28" s="83"/>
      <c r="F28" s="81"/>
      <c r="G28" s="124" t="s">
        <v>32</v>
      </c>
      <c r="H28" s="124"/>
      <c r="I28" s="124"/>
    </row>
    <row r="29" spans="1:9" ht="18" x14ac:dyDescent="0.2">
      <c r="A29" s="80"/>
      <c r="B29" s="81"/>
      <c r="C29" s="82"/>
      <c r="D29" s="81"/>
      <c r="E29" s="83"/>
      <c r="F29" s="81"/>
      <c r="G29" s="125" t="s">
        <v>31</v>
      </c>
      <c r="H29" s="125"/>
      <c r="I29" s="125"/>
    </row>
    <row r="30" spans="1:9" ht="14.25" x14ac:dyDescent="0.2">
      <c r="A30" s="39"/>
      <c r="B30" s="40"/>
      <c r="C30" s="41"/>
      <c r="D30" s="39"/>
      <c r="E30" s="42"/>
      <c r="F30" s="40"/>
      <c r="G30" s="62"/>
      <c r="I30" s="62"/>
    </row>
    <row r="31" spans="1:9" ht="14.25" x14ac:dyDescent="0.2">
      <c r="A31" s="39"/>
      <c r="B31" s="40"/>
      <c r="C31" s="41"/>
      <c r="D31" s="39"/>
      <c r="E31" s="42"/>
      <c r="F31" s="40"/>
      <c r="G31" s="43"/>
      <c r="I31" s="43"/>
    </row>
    <row r="32" spans="1:9" ht="14.25" x14ac:dyDescent="0.2">
      <c r="B32" s="40"/>
      <c r="C32" s="41"/>
      <c r="D32" s="39"/>
      <c r="E32" s="42"/>
      <c r="F32" s="40"/>
      <c r="G32" s="43"/>
    </row>
    <row r="33" spans="2:7" ht="14.25" x14ac:dyDescent="0.2">
      <c r="B33" s="40"/>
      <c r="C33" s="41"/>
      <c r="D33" s="39"/>
      <c r="E33" s="42"/>
      <c r="F33" s="40"/>
      <c r="G33" s="43"/>
    </row>
    <row r="34" spans="2:7" ht="14.25" x14ac:dyDescent="0.2">
      <c r="B34" s="40"/>
      <c r="C34" s="41"/>
      <c r="D34" s="17"/>
      <c r="E34" s="45"/>
      <c r="F34" s="40"/>
      <c r="G34" s="62"/>
    </row>
    <row r="35" spans="2:7" ht="14.25" x14ac:dyDescent="0.2">
      <c r="B35" s="40"/>
      <c r="C35" s="46"/>
      <c r="D35" s="17"/>
      <c r="E35" s="45"/>
      <c r="F35" s="47"/>
      <c r="G35" s="43"/>
    </row>
    <row r="36" spans="2:7" ht="14.25" x14ac:dyDescent="0.2">
      <c r="B36" s="40"/>
      <c r="C36" s="48"/>
      <c r="D36" s="47"/>
      <c r="E36" s="49"/>
      <c r="F36" s="40"/>
      <c r="G36" s="43"/>
    </row>
  </sheetData>
  <mergeCells count="22">
    <mergeCell ref="I5:I7"/>
    <mergeCell ref="H17:H18"/>
    <mergeCell ref="I17:I18"/>
    <mergeCell ref="G17:G18"/>
    <mergeCell ref="A11:A12"/>
    <mergeCell ref="A5:A7"/>
    <mergeCell ref="G29:I29"/>
    <mergeCell ref="A4:I4"/>
    <mergeCell ref="A13:A14"/>
    <mergeCell ref="B15:F15"/>
    <mergeCell ref="G28:I28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80" firstPageNumber="0" orientation="landscape" cellComments="asDisplayed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zoomScaleNormal="100" zoomScaleSheetLayoutView="100" workbookViewId="0">
      <selection activeCell="B1" sqref="A1:I34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5.140625" style="53" bestFit="1" customWidth="1"/>
    <col min="9" max="9" width="21" style="53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67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42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</row>
    <row r="6" spans="1:10" s="2" customFormat="1" ht="13.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21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168.14000000000001</v>
      </c>
      <c r="F8" s="4">
        <v>25</v>
      </c>
      <c r="G8" s="87">
        <f t="shared" ref="G8:G15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168.14000000000001</v>
      </c>
      <c r="F9" s="4">
        <v>8</v>
      </c>
      <c r="G9" s="87">
        <f t="shared" si="0"/>
        <v>0</v>
      </c>
      <c r="H9" s="88">
        <f t="shared" ref="H9:H15" si="1">ROUND((G9*$J$4),2)</f>
        <v>0</v>
      </c>
      <c r="I9" s="88">
        <f t="shared" ref="I9:I15" si="2">G9+H9</f>
        <v>0</v>
      </c>
    </row>
    <row r="10" spans="1:10" s="1" customFormat="1" ht="22.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350.73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1.7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182.59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5.75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168.14000000000001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4.75" customHeight="1" x14ac:dyDescent="0.25">
      <c r="A13" s="132">
        <v>5</v>
      </c>
      <c r="B13" s="85" t="s">
        <v>49</v>
      </c>
      <c r="C13" s="9" t="s">
        <v>10</v>
      </c>
      <c r="D13" s="55"/>
      <c r="E13" s="10">
        <f>E11</f>
        <v>182.59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4.75" thickBot="1" x14ac:dyDescent="0.3">
      <c r="A14" s="133"/>
      <c r="B14" s="86" t="s">
        <v>51</v>
      </c>
      <c r="C14" s="12" t="s">
        <v>12</v>
      </c>
      <c r="D14" s="13"/>
      <c r="E14" s="14">
        <f>E12</f>
        <v>168.14000000000001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3" customHeight="1" thickBot="1" x14ac:dyDescent="0.3">
      <c r="A15" s="56">
        <v>6</v>
      </c>
      <c r="B15" s="20" t="s">
        <v>52</v>
      </c>
      <c r="C15" s="57" t="s">
        <v>16</v>
      </c>
      <c r="D15" s="58"/>
      <c r="E15" s="59">
        <v>1.92</v>
      </c>
      <c r="F15" s="60">
        <v>6</v>
      </c>
      <c r="G15" s="112">
        <f t="shared" si="0"/>
        <v>0</v>
      </c>
      <c r="H15" s="96">
        <f t="shared" si="1"/>
        <v>0</v>
      </c>
      <c r="I15" s="97">
        <f t="shared" si="2"/>
        <v>0</v>
      </c>
    </row>
    <row r="16" spans="1:10" s="1" customFormat="1" ht="30.75" customHeight="1" thickBot="1" x14ac:dyDescent="0.3">
      <c r="A16" s="79">
        <v>7</v>
      </c>
      <c r="B16" s="140" t="s">
        <v>43</v>
      </c>
      <c r="C16" s="141"/>
      <c r="D16" s="141"/>
      <c r="E16" s="141"/>
      <c r="F16" s="142"/>
      <c r="G16" s="98">
        <f>SUM(G8:G15)</f>
        <v>0</v>
      </c>
      <c r="H16" s="99"/>
      <c r="I16" s="98">
        <f>SUM(I8:I15)</f>
        <v>0</v>
      </c>
    </row>
    <row r="17" spans="1:9" s="1" customFormat="1" ht="18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3.5" customHeight="1" x14ac:dyDescent="0.2">
      <c r="A18" s="150" t="s">
        <v>0</v>
      </c>
      <c r="B18" s="150" t="s">
        <v>1</v>
      </c>
      <c r="C18" s="150"/>
      <c r="D18" s="3" t="s">
        <v>19</v>
      </c>
      <c r="E18" s="151" t="s">
        <v>2</v>
      </c>
      <c r="F18" s="150" t="s">
        <v>23</v>
      </c>
      <c r="G18" s="143" t="s">
        <v>21</v>
      </c>
      <c r="H18" s="143" t="s">
        <v>17</v>
      </c>
      <c r="I18" s="143" t="s">
        <v>22</v>
      </c>
    </row>
    <row r="19" spans="1:9" ht="29.25" customHeight="1" x14ac:dyDescent="0.2">
      <c r="A19" s="150"/>
      <c r="B19" s="150"/>
      <c r="C19" s="150"/>
      <c r="D19" s="67" t="s">
        <v>4</v>
      </c>
      <c r="E19" s="152"/>
      <c r="F19" s="150"/>
      <c r="G19" s="144"/>
      <c r="H19" s="144"/>
      <c r="I19" s="144"/>
    </row>
    <row r="20" spans="1:9" ht="16.5" x14ac:dyDescent="0.2">
      <c r="A20" s="19">
        <v>8</v>
      </c>
      <c r="B20" s="20" t="s">
        <v>48</v>
      </c>
      <c r="C20" s="21" t="s">
        <v>13</v>
      </c>
      <c r="D20" s="22"/>
      <c r="E20" s="23">
        <v>86.19</v>
      </c>
      <c r="F20" s="19">
        <v>26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17.25" thickBot="1" x14ac:dyDescent="0.25">
      <c r="A21" s="19">
        <v>9</v>
      </c>
      <c r="B21" s="20" t="s">
        <v>14</v>
      </c>
      <c r="C21" s="21" t="s">
        <v>15</v>
      </c>
      <c r="D21" s="22"/>
      <c r="E21" s="23">
        <v>86.19</v>
      </c>
      <c r="F21" s="19">
        <v>8</v>
      </c>
      <c r="G21" s="87">
        <f>ROUND(D21*E21*F21,2)</f>
        <v>0</v>
      </c>
      <c r="H21" s="88">
        <f>ROUND((G21*$J$4),2)</f>
        <v>0</v>
      </c>
      <c r="I21" s="88">
        <f>G21+H21</f>
        <v>0</v>
      </c>
    </row>
    <row r="22" spans="1:9" ht="27.75" customHeight="1" thickBot="1" x14ac:dyDescent="0.25">
      <c r="A22" s="24">
        <v>10</v>
      </c>
      <c r="B22" s="134" t="s">
        <v>44</v>
      </c>
      <c r="C22" s="135"/>
      <c r="D22" s="135"/>
      <c r="E22" s="135"/>
      <c r="F22" s="136"/>
      <c r="G22" s="98">
        <f>SUM(G20:G21)</f>
        <v>0</v>
      </c>
      <c r="H22" s="99"/>
      <c r="I22" s="98">
        <f>SUM(I20:I21)</f>
        <v>0</v>
      </c>
    </row>
    <row r="23" spans="1:9" ht="18.75" thickBot="1" x14ac:dyDescent="0.25">
      <c r="A23" s="25"/>
      <c r="B23" s="26"/>
      <c r="C23" s="27"/>
      <c r="D23" s="26"/>
      <c r="E23" s="28"/>
      <c r="F23" s="29"/>
      <c r="G23" s="30"/>
      <c r="H23" s="30"/>
      <c r="I23" s="30"/>
    </row>
    <row r="24" spans="1:9" ht="18.75" thickBot="1" x14ac:dyDescent="0.25">
      <c r="A24" s="24">
        <v>11</v>
      </c>
      <c r="B24" s="31" t="s">
        <v>26</v>
      </c>
      <c r="C24" s="32"/>
      <c r="D24" s="33"/>
      <c r="E24" s="34"/>
      <c r="F24" s="33"/>
      <c r="G24" s="101">
        <f>G16+G22</f>
        <v>0</v>
      </c>
      <c r="H24" s="102"/>
      <c r="I24" s="101">
        <f>I16+I22</f>
        <v>0</v>
      </c>
    </row>
    <row r="25" spans="1:9" ht="18.75" thickBot="1" x14ac:dyDescent="0.25">
      <c r="A25" s="24">
        <v>12</v>
      </c>
      <c r="B25" s="35" t="s">
        <v>27</v>
      </c>
      <c r="C25" s="36"/>
      <c r="D25" s="37"/>
      <c r="E25" s="38"/>
      <c r="F25" s="37"/>
      <c r="G25" s="103">
        <f>G24*3</f>
        <v>0</v>
      </c>
      <c r="H25" s="104"/>
      <c r="I25" s="103">
        <f>I24*3</f>
        <v>0</v>
      </c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">
      <c r="A28" s="80"/>
      <c r="B28" s="81"/>
      <c r="C28" s="82"/>
      <c r="D28" s="81"/>
      <c r="E28" s="83"/>
      <c r="F28" s="81"/>
      <c r="G28" s="76"/>
      <c r="H28" s="76"/>
      <c r="I28" s="76"/>
    </row>
    <row r="29" spans="1:9" ht="18" x14ac:dyDescent="0.2">
      <c r="A29" s="80"/>
      <c r="B29" s="81"/>
      <c r="C29" s="82"/>
      <c r="D29" s="81"/>
      <c r="E29" s="83"/>
      <c r="F29" s="81"/>
      <c r="G29" s="76"/>
      <c r="H29" s="76"/>
      <c r="I29" s="76"/>
    </row>
    <row r="30" spans="1:9" ht="18" x14ac:dyDescent="0.2">
      <c r="A30" s="80"/>
      <c r="B30" s="81"/>
      <c r="C30" s="82"/>
      <c r="D30" s="81"/>
      <c r="E30" s="83"/>
      <c r="F30" s="81"/>
      <c r="G30" s="76"/>
      <c r="H30" s="76"/>
      <c r="I30" s="76"/>
    </row>
    <row r="31" spans="1:9" ht="18" x14ac:dyDescent="0.25">
      <c r="A31" s="80"/>
      <c r="B31" s="81"/>
      <c r="C31" s="82"/>
      <c r="D31" s="81"/>
      <c r="E31" s="83"/>
      <c r="F31" s="81"/>
      <c r="G31" s="124" t="s">
        <v>32</v>
      </c>
      <c r="H31" s="124"/>
      <c r="I31" s="124"/>
    </row>
    <row r="32" spans="1:9" ht="18" x14ac:dyDescent="0.2">
      <c r="A32" s="80"/>
      <c r="B32" s="81"/>
      <c r="C32" s="82"/>
      <c r="D32" s="81"/>
      <c r="E32" s="83"/>
      <c r="F32" s="81"/>
      <c r="G32" s="125" t="s">
        <v>31</v>
      </c>
      <c r="H32" s="125"/>
      <c r="I32" s="125"/>
    </row>
    <row r="33" spans="1:9" ht="14.25" x14ac:dyDescent="0.2">
      <c r="A33" s="39"/>
      <c r="B33" s="40"/>
      <c r="C33" s="41"/>
      <c r="D33" s="39"/>
      <c r="E33" s="42"/>
      <c r="F33" s="40"/>
      <c r="G33" s="62"/>
      <c r="H33" s="62"/>
      <c r="I33" s="62"/>
    </row>
    <row r="34" spans="1:9" ht="14.25" x14ac:dyDescent="0.2">
      <c r="A34" s="39"/>
      <c r="B34" s="40"/>
      <c r="C34" s="41"/>
      <c r="D34" s="39"/>
      <c r="E34" s="42"/>
      <c r="F34" s="40"/>
      <c r="G34" s="43"/>
      <c r="H34" s="43"/>
      <c r="I34" s="43"/>
    </row>
    <row r="35" spans="1:9" ht="14.25" x14ac:dyDescent="0.2">
      <c r="B35" s="40"/>
      <c r="C35" s="41"/>
      <c r="D35" s="39"/>
      <c r="E35" s="42"/>
      <c r="F35" s="40"/>
      <c r="G35" s="43"/>
      <c r="H35" s="43"/>
      <c r="I35" s="43"/>
    </row>
    <row r="36" spans="1:9" ht="14.25" x14ac:dyDescent="0.2">
      <c r="B36" s="40"/>
      <c r="C36" s="41"/>
      <c r="D36" s="39"/>
      <c r="E36" s="42"/>
      <c r="F36" s="40"/>
      <c r="G36" s="43"/>
      <c r="H36" s="43"/>
      <c r="I36" s="43"/>
    </row>
    <row r="37" spans="1:9" ht="14.25" x14ac:dyDescent="0.2">
      <c r="B37" s="40"/>
      <c r="C37" s="41"/>
      <c r="D37" s="17"/>
      <c r="E37" s="45"/>
      <c r="F37" s="40"/>
      <c r="G37" s="62"/>
      <c r="H37" s="62"/>
      <c r="I37" s="62"/>
    </row>
    <row r="38" spans="1:9" ht="14.25" x14ac:dyDescent="0.2">
      <c r="B38" s="40"/>
      <c r="C38" s="46"/>
      <c r="D38" s="17"/>
      <c r="E38" s="45"/>
      <c r="F38" s="47"/>
      <c r="G38" s="43"/>
      <c r="H38" s="43"/>
      <c r="I38" s="43"/>
    </row>
    <row r="39" spans="1:9" ht="14.25" x14ac:dyDescent="0.2">
      <c r="B39" s="40"/>
      <c r="C39" s="48"/>
      <c r="D39" s="47"/>
      <c r="E39" s="49"/>
      <c r="F39" s="40"/>
      <c r="G39" s="43"/>
      <c r="H39" s="43"/>
      <c r="I39" s="43"/>
    </row>
  </sheetData>
  <mergeCells count="22">
    <mergeCell ref="I5:I7"/>
    <mergeCell ref="H18:H19"/>
    <mergeCell ref="I18:I19"/>
    <mergeCell ref="G18:G19"/>
    <mergeCell ref="A11:A12"/>
    <mergeCell ref="A5:A7"/>
    <mergeCell ref="G32:I32"/>
    <mergeCell ref="A4:I4"/>
    <mergeCell ref="A13:A14"/>
    <mergeCell ref="B16:F16"/>
    <mergeCell ref="G31:I31"/>
    <mergeCell ref="B5:C7"/>
    <mergeCell ref="E5:E7"/>
    <mergeCell ref="F5:F7"/>
    <mergeCell ref="G5:G7"/>
    <mergeCell ref="D6:D7"/>
    <mergeCell ref="B22:F22"/>
    <mergeCell ref="A18:A19"/>
    <mergeCell ref="B18:C19"/>
    <mergeCell ref="E18:E19"/>
    <mergeCell ref="F18:F19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3" firstPageNumber="0" orientation="landscape" cellComments="asDisplayed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SheetLayoutView="100" workbookViewId="0">
      <selection activeCell="B1" sqref="A1:I31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68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45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22</v>
      </c>
    </row>
    <row r="6" spans="1:10" s="2" customFormat="1" ht="12.7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21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35.25" customHeight="1" x14ac:dyDescent="0.2">
      <c r="A8" s="4">
        <v>1</v>
      </c>
      <c r="B8" s="5" t="s">
        <v>5</v>
      </c>
      <c r="C8" s="6" t="s">
        <v>6</v>
      </c>
      <c r="D8" s="7"/>
      <c r="E8" s="8">
        <v>161.46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5" customHeight="1" x14ac:dyDescent="0.25">
      <c r="A9" s="4">
        <v>2</v>
      </c>
      <c r="B9" s="5" t="s">
        <v>7</v>
      </c>
      <c r="C9" s="6" t="s">
        <v>8</v>
      </c>
      <c r="D9" s="7"/>
      <c r="E9" s="8">
        <v>161.46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4.7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347.41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3.2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185.95000000000002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33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161.46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0.25" customHeight="1" x14ac:dyDescent="0.25">
      <c r="A13" s="132">
        <v>5</v>
      </c>
      <c r="B13" s="85" t="s">
        <v>49</v>
      </c>
      <c r="C13" s="9" t="s">
        <v>10</v>
      </c>
      <c r="D13" s="54"/>
      <c r="E13" s="10">
        <f>E11</f>
        <v>185.95000000000002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3.25" customHeight="1" thickBot="1" x14ac:dyDescent="0.3">
      <c r="A14" s="133"/>
      <c r="B14" s="86" t="s">
        <v>51</v>
      </c>
      <c r="C14" s="12" t="s">
        <v>12</v>
      </c>
      <c r="D14" s="13"/>
      <c r="E14" s="14">
        <f>E12</f>
        <v>161.46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7.5" customHeight="1" thickBot="1" x14ac:dyDescent="0.3">
      <c r="A15" s="79">
        <v>6</v>
      </c>
      <c r="B15" s="165" t="s">
        <v>29</v>
      </c>
      <c r="C15" s="166"/>
      <c r="D15" s="166"/>
      <c r="E15" s="166"/>
      <c r="F15" s="167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22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83.56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83.56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27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5">
      <c r="A27" s="80"/>
      <c r="B27" s="81"/>
      <c r="C27" s="82"/>
      <c r="D27" s="81"/>
      <c r="E27" s="83"/>
      <c r="F27" s="81"/>
      <c r="G27" s="124" t="s">
        <v>32</v>
      </c>
      <c r="H27" s="124"/>
      <c r="I27" s="124"/>
    </row>
    <row r="28" spans="1:9" ht="18" x14ac:dyDescent="0.2">
      <c r="A28" s="80"/>
      <c r="B28" s="81"/>
      <c r="C28" s="82"/>
      <c r="D28" s="81"/>
      <c r="E28" s="83"/>
      <c r="F28" s="81"/>
      <c r="G28" s="125" t="s">
        <v>31</v>
      </c>
      <c r="H28" s="125"/>
      <c r="I28" s="125"/>
    </row>
    <row r="29" spans="1:9" ht="14.25" x14ac:dyDescent="0.2">
      <c r="A29" s="39"/>
      <c r="B29" s="40"/>
      <c r="C29" s="41"/>
      <c r="D29" s="39"/>
      <c r="E29" s="42"/>
      <c r="F29" s="40"/>
      <c r="G29" s="62"/>
      <c r="I29" s="62"/>
    </row>
    <row r="30" spans="1:9" ht="14.25" x14ac:dyDescent="0.2">
      <c r="A30" s="39"/>
      <c r="B30" s="40"/>
      <c r="C30" s="41"/>
      <c r="D30" s="39"/>
      <c r="E30" s="42"/>
      <c r="F30" s="40"/>
      <c r="G30" s="43"/>
      <c r="I30" s="43"/>
    </row>
    <row r="31" spans="1:9" ht="14.25" x14ac:dyDescent="0.2">
      <c r="B31" s="40"/>
      <c r="C31" s="41"/>
      <c r="D31" s="39"/>
      <c r="E31" s="42"/>
      <c r="F31" s="40"/>
      <c r="G31" s="43"/>
    </row>
    <row r="32" spans="1:9" ht="14.25" x14ac:dyDescent="0.2">
      <c r="B32" s="40"/>
      <c r="C32" s="41"/>
      <c r="D32" s="39"/>
      <c r="E32" s="42"/>
      <c r="F32" s="40"/>
      <c r="G32" s="43"/>
    </row>
    <row r="33" spans="2:7" ht="14.25" x14ac:dyDescent="0.2">
      <c r="B33" s="40"/>
      <c r="C33" s="41"/>
      <c r="D33" s="17"/>
      <c r="E33" s="45"/>
      <c r="F33" s="40"/>
      <c r="G33" s="62"/>
    </row>
    <row r="34" spans="2:7" ht="14.25" x14ac:dyDescent="0.2">
      <c r="B34" s="40"/>
      <c r="C34" s="46"/>
      <c r="D34" s="17"/>
      <c r="E34" s="45"/>
      <c r="F34" s="47"/>
      <c r="G34" s="43"/>
    </row>
    <row r="35" spans="2:7" ht="14.25" x14ac:dyDescent="0.2">
      <c r="B35" s="40"/>
      <c r="C35" s="48"/>
      <c r="D35" s="47"/>
      <c r="E35" s="49"/>
      <c r="F35" s="40"/>
      <c r="G35" s="43"/>
    </row>
  </sheetData>
  <mergeCells count="22">
    <mergeCell ref="I5:I7"/>
    <mergeCell ref="H17:H18"/>
    <mergeCell ref="I17:I18"/>
    <mergeCell ref="G17:G18"/>
    <mergeCell ref="A11:A12"/>
    <mergeCell ref="A5:A7"/>
    <mergeCell ref="G28:I28"/>
    <mergeCell ref="A4:I4"/>
    <mergeCell ref="A13:A14"/>
    <mergeCell ref="B15:F15"/>
    <mergeCell ref="G27:I27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83" firstPageNumber="0" orientation="landscape" cellComments="asDisplayed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zoomScaleNormal="100" zoomScaleSheetLayoutView="100" workbookViewId="0">
      <selection activeCell="B1" sqref="A1:I31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5.140625" style="53" bestFit="1" customWidth="1"/>
    <col min="9" max="9" width="21" style="53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69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46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</row>
    <row r="6" spans="1:10" s="2" customFormat="1" ht="9.7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21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182.69000000000003</v>
      </c>
      <c r="F8" s="4">
        <v>25</v>
      </c>
      <c r="G8" s="87">
        <f t="shared" ref="G8:G15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182.69000000000003</v>
      </c>
      <c r="F9" s="4">
        <v>8</v>
      </c>
      <c r="G9" s="87">
        <f t="shared" si="0"/>
        <v>0</v>
      </c>
      <c r="H9" s="88">
        <f t="shared" ref="H9:H15" si="1">ROUND((G9*$J$4),2)</f>
        <v>0</v>
      </c>
      <c r="I9" s="88">
        <f t="shared" ref="I9:I15" si="2">G9+H9</f>
        <v>0</v>
      </c>
    </row>
    <row r="10" spans="1:10" s="1" customFormat="1" ht="25.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393.83000000000004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5.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211.14000000000001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5.75" customHeight="1" thickBot="1" x14ac:dyDescent="0.3">
      <c r="A12" s="129"/>
      <c r="B12" s="86" t="s">
        <v>53</v>
      </c>
      <c r="C12" s="12" t="s">
        <v>11</v>
      </c>
      <c r="D12" s="13"/>
      <c r="E12" s="14">
        <f>E8</f>
        <v>182.69000000000003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6.25" customHeight="1" x14ac:dyDescent="0.25">
      <c r="A13" s="132">
        <v>5</v>
      </c>
      <c r="B13" s="85" t="s">
        <v>49</v>
      </c>
      <c r="C13" s="9" t="s">
        <v>10</v>
      </c>
      <c r="D13" s="55"/>
      <c r="E13" s="10">
        <f>E11</f>
        <v>211.14000000000001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4.75" thickBot="1" x14ac:dyDescent="0.3">
      <c r="A14" s="133"/>
      <c r="B14" s="86" t="s">
        <v>51</v>
      </c>
      <c r="C14" s="12" t="s">
        <v>12</v>
      </c>
      <c r="D14" s="13"/>
      <c r="E14" s="14">
        <f>E12</f>
        <v>182.69000000000003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27.75" thickBot="1" x14ac:dyDescent="0.3">
      <c r="A15" s="56">
        <v>6</v>
      </c>
      <c r="B15" s="20" t="s">
        <v>52</v>
      </c>
      <c r="C15" s="57" t="s">
        <v>16</v>
      </c>
      <c r="D15" s="58"/>
      <c r="E15" s="59">
        <v>1.1100000000000001</v>
      </c>
      <c r="F15" s="60">
        <v>6</v>
      </c>
      <c r="G15" s="112">
        <f t="shared" si="0"/>
        <v>0</v>
      </c>
      <c r="H15" s="96">
        <f t="shared" si="1"/>
        <v>0</v>
      </c>
      <c r="I15" s="97">
        <f t="shared" si="2"/>
        <v>0</v>
      </c>
    </row>
    <row r="16" spans="1:10" s="1" customFormat="1" ht="34.5" customHeight="1" thickBot="1" x14ac:dyDescent="0.3">
      <c r="A16" s="79">
        <v>7</v>
      </c>
      <c r="B16" s="140" t="s">
        <v>43</v>
      </c>
      <c r="C16" s="141"/>
      <c r="D16" s="141"/>
      <c r="E16" s="141"/>
      <c r="F16" s="142"/>
      <c r="G16" s="98">
        <f>SUM(G8:G15)</f>
        <v>0</v>
      </c>
      <c r="H16" s="99"/>
      <c r="I16" s="98">
        <f>SUM(I8:I15)</f>
        <v>0</v>
      </c>
    </row>
    <row r="17" spans="1:9" s="1" customFormat="1" ht="18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3.5" customHeight="1" x14ac:dyDescent="0.2">
      <c r="A18" s="150" t="s">
        <v>0</v>
      </c>
      <c r="B18" s="150" t="s">
        <v>1</v>
      </c>
      <c r="C18" s="150"/>
      <c r="D18" s="3" t="s">
        <v>19</v>
      </c>
      <c r="E18" s="151" t="s">
        <v>2</v>
      </c>
      <c r="F18" s="150" t="s">
        <v>23</v>
      </c>
      <c r="G18" s="143" t="s">
        <v>21</v>
      </c>
      <c r="H18" s="143" t="s">
        <v>17</v>
      </c>
      <c r="I18" s="143" t="s">
        <v>20</v>
      </c>
    </row>
    <row r="19" spans="1:9" ht="29.25" customHeight="1" x14ac:dyDescent="0.2">
      <c r="A19" s="150"/>
      <c r="B19" s="150"/>
      <c r="C19" s="150"/>
      <c r="D19" s="67" t="s">
        <v>4</v>
      </c>
      <c r="E19" s="152"/>
      <c r="F19" s="150"/>
      <c r="G19" s="144"/>
      <c r="H19" s="144"/>
      <c r="I19" s="144"/>
    </row>
    <row r="20" spans="1:9" ht="16.5" x14ac:dyDescent="0.2">
      <c r="A20" s="19">
        <v>8</v>
      </c>
      <c r="B20" s="20" t="s">
        <v>48</v>
      </c>
      <c r="C20" s="21" t="s">
        <v>13</v>
      </c>
      <c r="D20" s="22"/>
      <c r="E20" s="23">
        <v>108.26</v>
      </c>
      <c r="F20" s="19">
        <v>26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17.25" thickBot="1" x14ac:dyDescent="0.25">
      <c r="A21" s="19">
        <v>9</v>
      </c>
      <c r="B21" s="20" t="s">
        <v>14</v>
      </c>
      <c r="C21" s="21" t="s">
        <v>15</v>
      </c>
      <c r="D21" s="22"/>
      <c r="E21" s="23">
        <v>108.26</v>
      </c>
      <c r="F21" s="19">
        <v>8</v>
      </c>
      <c r="G21" s="87">
        <f>ROUND(D21*E21*F21,2)</f>
        <v>0</v>
      </c>
      <c r="H21" s="88">
        <f>ROUND((G21*$J$4),2)</f>
        <v>0</v>
      </c>
      <c r="I21" s="88">
        <f>G21+H21</f>
        <v>0</v>
      </c>
    </row>
    <row r="22" spans="1:9" ht="27.75" customHeight="1" thickBot="1" x14ac:dyDescent="0.25">
      <c r="A22" s="24">
        <v>10</v>
      </c>
      <c r="B22" s="134" t="s">
        <v>44</v>
      </c>
      <c r="C22" s="135"/>
      <c r="D22" s="135"/>
      <c r="E22" s="135"/>
      <c r="F22" s="136"/>
      <c r="G22" s="98">
        <f>SUM(G20:G21)</f>
        <v>0</v>
      </c>
      <c r="H22" s="99"/>
      <c r="I22" s="98">
        <f>SUM(I20:I21)</f>
        <v>0</v>
      </c>
    </row>
    <row r="23" spans="1:9" ht="18.75" thickBot="1" x14ac:dyDescent="0.25">
      <c r="A23" s="25"/>
      <c r="B23" s="26"/>
      <c r="C23" s="27"/>
      <c r="D23" s="26"/>
      <c r="E23" s="28"/>
      <c r="F23" s="29"/>
      <c r="G23" s="100"/>
      <c r="H23" s="100"/>
      <c r="I23" s="100"/>
    </row>
    <row r="24" spans="1:9" ht="18.75" thickBot="1" x14ac:dyDescent="0.25">
      <c r="A24" s="24">
        <v>11</v>
      </c>
      <c r="B24" s="31" t="s">
        <v>26</v>
      </c>
      <c r="C24" s="32"/>
      <c r="D24" s="33"/>
      <c r="E24" s="34"/>
      <c r="F24" s="33"/>
      <c r="G24" s="101">
        <f>G16+G22</f>
        <v>0</v>
      </c>
      <c r="H24" s="102"/>
      <c r="I24" s="101">
        <f>I16+I22</f>
        <v>0</v>
      </c>
    </row>
    <row r="25" spans="1:9" ht="18.75" thickBot="1" x14ac:dyDescent="0.25">
      <c r="A25" s="24">
        <v>12</v>
      </c>
      <c r="B25" s="35" t="s">
        <v>27</v>
      </c>
      <c r="C25" s="36"/>
      <c r="D25" s="37"/>
      <c r="E25" s="38"/>
      <c r="F25" s="37"/>
      <c r="G25" s="103">
        <f>G24*3</f>
        <v>0</v>
      </c>
      <c r="H25" s="104"/>
      <c r="I25" s="103">
        <f>I24*3</f>
        <v>0</v>
      </c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5">
      <c r="A28" s="80"/>
      <c r="B28" s="81"/>
      <c r="C28" s="82"/>
      <c r="D28" s="81"/>
      <c r="E28" s="83"/>
      <c r="F28" s="81"/>
      <c r="G28" s="124" t="s">
        <v>32</v>
      </c>
      <c r="H28" s="124"/>
      <c r="I28" s="124"/>
    </row>
    <row r="29" spans="1:9" ht="18" x14ac:dyDescent="0.2">
      <c r="A29" s="80"/>
      <c r="B29" s="81"/>
      <c r="C29" s="82"/>
      <c r="D29" s="81"/>
      <c r="E29" s="83"/>
      <c r="F29" s="81"/>
      <c r="G29" s="125" t="s">
        <v>31</v>
      </c>
      <c r="H29" s="125"/>
      <c r="I29" s="125"/>
    </row>
    <row r="30" spans="1:9" ht="18" x14ac:dyDescent="0.2">
      <c r="A30" s="80"/>
      <c r="B30" s="81"/>
      <c r="C30" s="82"/>
      <c r="D30" s="81"/>
      <c r="E30" s="83"/>
      <c r="F30" s="81"/>
      <c r="G30" s="76"/>
      <c r="H30" s="76"/>
      <c r="I30" s="76"/>
    </row>
    <row r="31" spans="1:9" ht="14.25" x14ac:dyDescent="0.2">
      <c r="A31" s="39"/>
      <c r="B31" s="40"/>
      <c r="C31" s="41"/>
      <c r="D31" s="39"/>
      <c r="E31" s="42"/>
      <c r="F31" s="40"/>
      <c r="G31" s="62"/>
      <c r="H31" s="62"/>
      <c r="I31" s="62"/>
    </row>
    <row r="32" spans="1:9" ht="14.25" x14ac:dyDescent="0.2">
      <c r="A32" s="39"/>
      <c r="B32" s="40"/>
      <c r="C32" s="41"/>
      <c r="D32" s="39"/>
      <c r="E32" s="42"/>
      <c r="F32" s="40"/>
      <c r="G32" s="43"/>
      <c r="H32" s="43"/>
      <c r="I32" s="43"/>
    </row>
    <row r="33" spans="2:9" ht="14.25" x14ac:dyDescent="0.2">
      <c r="B33" s="40"/>
      <c r="C33" s="41"/>
      <c r="D33" s="39"/>
      <c r="E33" s="42"/>
      <c r="F33" s="40"/>
      <c r="G33" s="43"/>
      <c r="H33" s="43"/>
      <c r="I33" s="43"/>
    </row>
    <row r="34" spans="2:9" ht="14.25" x14ac:dyDescent="0.2">
      <c r="B34" s="40"/>
      <c r="C34" s="41"/>
      <c r="D34" s="39"/>
      <c r="E34" s="42"/>
      <c r="F34" s="40"/>
      <c r="G34" s="43"/>
      <c r="H34" s="43"/>
      <c r="I34" s="43"/>
    </row>
    <row r="35" spans="2:9" ht="14.25" x14ac:dyDescent="0.2">
      <c r="B35" s="40"/>
      <c r="C35" s="41"/>
      <c r="D35" s="17"/>
      <c r="E35" s="45"/>
      <c r="F35" s="40"/>
      <c r="G35" s="62"/>
      <c r="H35" s="62"/>
      <c r="I35" s="62"/>
    </row>
    <row r="36" spans="2:9" ht="14.25" x14ac:dyDescent="0.2">
      <c r="B36" s="40"/>
      <c r="C36" s="46"/>
      <c r="D36" s="17"/>
      <c r="E36" s="45"/>
      <c r="F36" s="47"/>
      <c r="G36" s="43"/>
      <c r="H36" s="43"/>
      <c r="I36" s="43"/>
    </row>
    <row r="37" spans="2:9" ht="14.25" x14ac:dyDescent="0.2">
      <c r="B37" s="40"/>
      <c r="C37" s="48"/>
      <c r="D37" s="47"/>
      <c r="E37" s="49"/>
      <c r="F37" s="40"/>
      <c r="G37" s="43"/>
      <c r="H37" s="43"/>
      <c r="I37" s="43"/>
    </row>
  </sheetData>
  <mergeCells count="22">
    <mergeCell ref="I5:I7"/>
    <mergeCell ref="H18:H19"/>
    <mergeCell ref="I18:I19"/>
    <mergeCell ref="G18:G19"/>
    <mergeCell ref="A11:A12"/>
    <mergeCell ref="A5:A7"/>
    <mergeCell ref="G29:I29"/>
    <mergeCell ref="A4:I4"/>
    <mergeCell ref="A13:A14"/>
    <mergeCell ref="B16:F16"/>
    <mergeCell ref="G28:I28"/>
    <mergeCell ref="B5:C7"/>
    <mergeCell ref="E5:E7"/>
    <mergeCell ref="F5:F7"/>
    <mergeCell ref="G5:G7"/>
    <mergeCell ref="D6:D7"/>
    <mergeCell ref="B22:F22"/>
    <mergeCell ref="A18:A19"/>
    <mergeCell ref="B18:C19"/>
    <mergeCell ref="E18:E19"/>
    <mergeCell ref="F18:F19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9" firstPageNumber="0" orientation="landscape" cellComments="asDisplayed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Normal="100" zoomScaleSheetLayoutView="100" workbookViewId="0">
      <selection activeCell="I1" sqref="I1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70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47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</row>
    <row r="6" spans="1:10" s="2" customFormat="1" ht="16.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21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150.56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150.56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6.2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342.04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3.2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191.48000000000002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27.75" thickBot="1" x14ac:dyDescent="0.3">
      <c r="A12" s="129"/>
      <c r="B12" s="86" t="s">
        <v>50</v>
      </c>
      <c r="C12" s="12" t="s">
        <v>11</v>
      </c>
      <c r="D12" s="13"/>
      <c r="E12" s="14">
        <f>E8</f>
        <v>150.56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4" customHeight="1" x14ac:dyDescent="0.25">
      <c r="A13" s="132">
        <v>5</v>
      </c>
      <c r="B13" s="85" t="s">
        <v>49</v>
      </c>
      <c r="C13" s="9" t="s">
        <v>10</v>
      </c>
      <c r="D13" s="54"/>
      <c r="E13" s="10">
        <f>E11</f>
        <v>191.48000000000002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4.75" thickBot="1" x14ac:dyDescent="0.3">
      <c r="A14" s="133"/>
      <c r="B14" s="86" t="s">
        <v>51</v>
      </c>
      <c r="C14" s="12" t="s">
        <v>12</v>
      </c>
      <c r="D14" s="13"/>
      <c r="E14" s="14">
        <f>E12</f>
        <v>150.56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6.75" customHeight="1" thickBot="1" x14ac:dyDescent="0.3">
      <c r="A15" s="79">
        <v>6</v>
      </c>
      <c r="B15" s="165" t="s">
        <v>29</v>
      </c>
      <c r="C15" s="166"/>
      <c r="D15" s="166"/>
      <c r="E15" s="166"/>
      <c r="F15" s="167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20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81.22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81.22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27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5">
      <c r="A27" s="80"/>
      <c r="B27" s="81"/>
      <c r="C27" s="82"/>
      <c r="D27" s="81"/>
      <c r="E27" s="83"/>
      <c r="F27" s="81"/>
      <c r="G27" s="124" t="s">
        <v>32</v>
      </c>
      <c r="H27" s="124"/>
      <c r="I27" s="124"/>
    </row>
    <row r="28" spans="1:9" ht="18" x14ac:dyDescent="0.2">
      <c r="A28" s="80"/>
      <c r="B28" s="81"/>
      <c r="C28" s="82"/>
      <c r="D28" s="81"/>
      <c r="E28" s="83"/>
      <c r="F28" s="81"/>
      <c r="G28" s="125" t="s">
        <v>31</v>
      </c>
      <c r="H28" s="125"/>
      <c r="I28" s="125"/>
    </row>
    <row r="29" spans="1:9" ht="14.25" x14ac:dyDescent="0.2">
      <c r="A29" s="39"/>
      <c r="B29" s="40"/>
      <c r="C29" s="41"/>
      <c r="D29" s="39"/>
      <c r="E29" s="42"/>
      <c r="F29" s="40"/>
      <c r="G29" s="62"/>
      <c r="I29" s="62"/>
    </row>
    <row r="30" spans="1:9" ht="14.25" x14ac:dyDescent="0.2">
      <c r="A30" s="39"/>
      <c r="B30" s="40"/>
      <c r="C30" s="41"/>
      <c r="D30" s="39"/>
      <c r="E30" s="42"/>
      <c r="F30" s="40"/>
      <c r="G30" s="43"/>
      <c r="I30" s="43"/>
    </row>
    <row r="31" spans="1:9" ht="14.25" x14ac:dyDescent="0.2">
      <c r="B31" s="40"/>
      <c r="C31" s="41"/>
      <c r="D31" s="39"/>
      <c r="E31" s="42"/>
      <c r="F31" s="40"/>
      <c r="G31" s="43"/>
    </row>
    <row r="32" spans="1:9" ht="14.25" x14ac:dyDescent="0.2">
      <c r="B32" s="40"/>
      <c r="C32" s="41"/>
      <c r="D32" s="39"/>
      <c r="E32" s="42"/>
      <c r="F32" s="40"/>
      <c r="G32" s="43"/>
    </row>
    <row r="33" spans="2:7" ht="14.25" x14ac:dyDescent="0.2">
      <c r="B33" s="40"/>
      <c r="C33" s="41"/>
      <c r="D33" s="17"/>
      <c r="E33" s="45"/>
      <c r="F33" s="40"/>
      <c r="G33" s="62"/>
    </row>
    <row r="34" spans="2:7" ht="14.25" x14ac:dyDescent="0.2">
      <c r="B34" s="40"/>
      <c r="C34" s="46"/>
      <c r="D34" s="17"/>
      <c r="E34" s="45"/>
      <c r="F34" s="47"/>
      <c r="G34" s="43"/>
    </row>
    <row r="35" spans="2:7" ht="14.25" x14ac:dyDescent="0.2">
      <c r="B35" s="40"/>
      <c r="C35" s="48"/>
      <c r="D35" s="47"/>
      <c r="E35" s="49"/>
      <c r="F35" s="40"/>
      <c r="G35" s="43"/>
    </row>
  </sheetData>
  <mergeCells count="22">
    <mergeCell ref="I5:I7"/>
    <mergeCell ref="H17:H18"/>
    <mergeCell ref="I17:I18"/>
    <mergeCell ref="G17:G18"/>
    <mergeCell ref="A11:A12"/>
    <mergeCell ref="A5:A7"/>
    <mergeCell ref="G28:I28"/>
    <mergeCell ref="A4:I4"/>
    <mergeCell ref="A13:A14"/>
    <mergeCell ref="B15:F15"/>
    <mergeCell ref="G27:I27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84" firstPageNumber="0" orientation="landscape" cellComments="asDisplayed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Normal="100" zoomScaleSheetLayoutView="100" workbookViewId="0">
      <selection sqref="A1:I31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57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47" t="s">
        <v>28</v>
      </c>
      <c r="B4" s="148"/>
      <c r="C4" s="148"/>
      <c r="D4" s="148"/>
      <c r="E4" s="148"/>
      <c r="F4" s="148"/>
      <c r="G4" s="148"/>
      <c r="H4" s="148"/>
      <c r="I4" s="149"/>
      <c r="J4" s="77">
        <v>0.08</v>
      </c>
    </row>
    <row r="5" spans="1:10" s="2" customFormat="1" ht="24.7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22</v>
      </c>
    </row>
    <row r="6" spans="1:10" s="2" customFormat="1" ht="12.7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12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178.54999999999998</v>
      </c>
      <c r="F8" s="66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178.54999999999998</v>
      </c>
      <c r="F9" s="66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4.7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388.40999999999997</v>
      </c>
      <c r="F10" s="66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2.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209.85999999999999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5.75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178.54999999999998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5.5" customHeight="1" x14ac:dyDescent="0.25">
      <c r="A13" s="132">
        <v>5</v>
      </c>
      <c r="B13" s="85" t="s">
        <v>49</v>
      </c>
      <c r="C13" s="9" t="s">
        <v>10</v>
      </c>
      <c r="D13" s="55"/>
      <c r="E13" s="10">
        <f>E10-E9</f>
        <v>209.85999999999999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7" customHeight="1" thickBot="1" x14ac:dyDescent="0.3">
      <c r="A14" s="133"/>
      <c r="B14" s="86" t="s">
        <v>51</v>
      </c>
      <c r="C14" s="12" t="s">
        <v>12</v>
      </c>
      <c r="D14" s="13"/>
      <c r="E14" s="14">
        <f>E9</f>
        <v>178.54999999999998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0" customHeight="1" thickBot="1" x14ac:dyDescent="0.3">
      <c r="A15" s="79">
        <v>6</v>
      </c>
      <c r="B15" s="140" t="s">
        <v>29</v>
      </c>
      <c r="C15" s="141"/>
      <c r="D15" s="141"/>
      <c r="E15" s="141"/>
      <c r="F15" s="142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22</v>
      </c>
    </row>
    <row r="18" spans="1:9" ht="29.25" customHeight="1" x14ac:dyDescent="0.2">
      <c r="A18" s="150"/>
      <c r="B18" s="150"/>
      <c r="C18" s="150"/>
      <c r="D18" s="19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93.62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93.62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27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">
      <c r="A28" s="80"/>
      <c r="B28" s="81"/>
      <c r="C28" s="82"/>
      <c r="D28" s="81"/>
      <c r="E28" s="83"/>
      <c r="F28" s="81"/>
      <c r="G28" s="76"/>
      <c r="H28" s="76"/>
      <c r="I28" s="76"/>
    </row>
    <row r="29" spans="1:9" ht="18" x14ac:dyDescent="0.2">
      <c r="A29" s="80"/>
      <c r="B29" s="81"/>
      <c r="C29" s="82"/>
      <c r="D29" s="81"/>
      <c r="E29" s="83"/>
      <c r="F29" s="81"/>
      <c r="G29" s="76"/>
      <c r="H29" s="76"/>
      <c r="I29" s="76"/>
    </row>
    <row r="30" spans="1:9" ht="18" x14ac:dyDescent="0.25">
      <c r="A30" s="80"/>
      <c r="B30" s="81"/>
      <c r="C30" s="82"/>
      <c r="D30" s="81"/>
      <c r="E30" s="83"/>
      <c r="F30" s="81"/>
      <c r="G30" s="124" t="s">
        <v>32</v>
      </c>
      <c r="H30" s="124"/>
      <c r="I30" s="124"/>
    </row>
    <row r="31" spans="1:9" ht="18" x14ac:dyDescent="0.2">
      <c r="A31" s="80"/>
      <c r="B31" s="81"/>
      <c r="C31" s="82"/>
      <c r="D31" s="81"/>
      <c r="E31" s="83"/>
      <c r="F31" s="81"/>
      <c r="G31" s="125" t="s">
        <v>31</v>
      </c>
      <c r="H31" s="125"/>
      <c r="I31" s="125"/>
    </row>
    <row r="32" spans="1:9" ht="14.25" x14ac:dyDescent="0.2">
      <c r="A32" s="39"/>
      <c r="B32" s="40"/>
      <c r="C32" s="41"/>
      <c r="D32" s="39"/>
      <c r="E32" s="42"/>
      <c r="F32" s="40"/>
      <c r="G32" s="62"/>
      <c r="I32" s="62"/>
    </row>
    <row r="33" spans="1:9" ht="14.25" x14ac:dyDescent="0.2">
      <c r="A33" s="39"/>
      <c r="B33" s="40"/>
      <c r="C33" s="41"/>
      <c r="D33" s="39"/>
      <c r="E33" s="42"/>
      <c r="F33" s="40"/>
      <c r="G33" s="43"/>
      <c r="I33" s="43"/>
    </row>
    <row r="34" spans="1:9" ht="14.25" x14ac:dyDescent="0.2">
      <c r="B34" s="40"/>
      <c r="C34" s="41"/>
      <c r="D34" s="39"/>
      <c r="E34" s="42"/>
      <c r="F34" s="40"/>
      <c r="G34" s="43"/>
    </row>
    <row r="35" spans="1:9" ht="14.25" x14ac:dyDescent="0.2">
      <c r="B35" s="40"/>
      <c r="C35" s="41"/>
      <c r="D35" s="39"/>
      <c r="E35" s="42"/>
      <c r="F35" s="40"/>
      <c r="G35" s="43"/>
    </row>
    <row r="36" spans="1:9" ht="14.25" x14ac:dyDescent="0.2">
      <c r="B36" s="40"/>
      <c r="C36" s="41"/>
      <c r="D36" s="17"/>
      <c r="E36" s="45"/>
      <c r="F36" s="40"/>
      <c r="G36" s="62"/>
    </row>
    <row r="37" spans="1:9" ht="14.25" x14ac:dyDescent="0.2">
      <c r="B37" s="40"/>
      <c r="C37" s="46"/>
      <c r="D37" s="17"/>
      <c r="E37" s="45"/>
      <c r="F37" s="47"/>
      <c r="G37" s="43"/>
    </row>
    <row r="38" spans="1:9" ht="14.25" x14ac:dyDescent="0.2">
      <c r="B38" s="40"/>
      <c r="C38" s="48"/>
      <c r="D38" s="47"/>
      <c r="E38" s="49"/>
      <c r="F38" s="40"/>
      <c r="G38" s="43"/>
    </row>
  </sheetData>
  <mergeCells count="22">
    <mergeCell ref="G30:I30"/>
    <mergeCell ref="G31:I31"/>
    <mergeCell ref="A13:A14"/>
    <mergeCell ref="B15:F15"/>
    <mergeCell ref="A4:I4"/>
    <mergeCell ref="G17:G18"/>
    <mergeCell ref="B21:F21"/>
    <mergeCell ref="A17:A18"/>
    <mergeCell ref="B17:C18"/>
    <mergeCell ref="E17:E18"/>
    <mergeCell ref="F17:F18"/>
    <mergeCell ref="A11:A12"/>
    <mergeCell ref="H17:H18"/>
    <mergeCell ref="I17:I18"/>
    <mergeCell ref="H5:H7"/>
    <mergeCell ref="I5:I7"/>
    <mergeCell ref="A5:A7"/>
    <mergeCell ref="B5:C7"/>
    <mergeCell ref="E5:E7"/>
    <mergeCell ref="F5:F7"/>
    <mergeCell ref="G5:G7"/>
    <mergeCell ref="D6:D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6" firstPageNumber="0" orientation="landscape" cellComments="asDisplayed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SheetLayoutView="100" workbookViewId="0">
      <selection activeCell="B1" sqref="A1:I29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58</v>
      </c>
    </row>
    <row r="2" spans="1:10" x14ac:dyDescent="0.2">
      <c r="I2" s="84"/>
    </row>
    <row r="3" spans="1:10" x14ac:dyDescent="0.2">
      <c r="I3" s="84"/>
    </row>
    <row r="4" spans="1:10" s="1" customFormat="1" ht="24.75" customHeight="1" x14ac:dyDescent="0.25">
      <c r="A4" s="153" t="s">
        <v>54</v>
      </c>
      <c r="B4" s="153"/>
      <c r="C4" s="153"/>
      <c r="D4" s="153"/>
      <c r="E4" s="153"/>
      <c r="F4" s="153"/>
      <c r="G4" s="153"/>
      <c r="H4" s="153"/>
      <c r="I4" s="154"/>
      <c r="J4" s="77">
        <v>0.08</v>
      </c>
    </row>
    <row r="5" spans="1:10" s="2" customFormat="1" ht="34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</row>
    <row r="6" spans="1:10" s="2" customFormat="1" ht="12.7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6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176.23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176.23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4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390.95000000000005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2.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214.72000000000006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5.75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176.23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4" customHeight="1" x14ac:dyDescent="0.25">
      <c r="A13" s="132">
        <v>5</v>
      </c>
      <c r="B13" s="85" t="s">
        <v>49</v>
      </c>
      <c r="C13" s="9" t="s">
        <v>10</v>
      </c>
      <c r="D13" s="54"/>
      <c r="E13" s="10">
        <f>E10-E9</f>
        <v>214.72000000000006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4" customHeight="1" thickBot="1" x14ac:dyDescent="0.3">
      <c r="A14" s="133"/>
      <c r="B14" s="86" t="s">
        <v>51</v>
      </c>
      <c r="C14" s="12" t="s">
        <v>12</v>
      </c>
      <c r="D14" s="13"/>
      <c r="E14" s="14">
        <f>E9</f>
        <v>176.23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4.5" customHeight="1" thickBot="1" x14ac:dyDescent="0.3">
      <c r="A15" s="79">
        <v>6</v>
      </c>
      <c r="B15" s="140" t="s">
        <v>29</v>
      </c>
      <c r="C15" s="141"/>
      <c r="D15" s="141"/>
      <c r="E15" s="141"/>
      <c r="F15" s="142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22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102.4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102.4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27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5">
      <c r="A27" s="80"/>
      <c r="B27" s="81"/>
      <c r="C27" s="82"/>
      <c r="D27" s="81"/>
      <c r="E27" s="83"/>
      <c r="F27" s="81"/>
      <c r="G27" s="124" t="s">
        <v>32</v>
      </c>
      <c r="H27" s="124"/>
      <c r="I27" s="124"/>
    </row>
    <row r="28" spans="1:9" ht="18" x14ac:dyDescent="0.2">
      <c r="A28" s="80"/>
      <c r="B28" s="81"/>
      <c r="C28" s="82"/>
      <c r="D28" s="81"/>
      <c r="E28" s="83"/>
      <c r="F28" s="81"/>
      <c r="G28" s="125" t="s">
        <v>31</v>
      </c>
      <c r="H28" s="125"/>
      <c r="I28" s="125"/>
    </row>
    <row r="29" spans="1:9" ht="14.25" x14ac:dyDescent="0.2">
      <c r="A29" s="39"/>
      <c r="B29" s="40"/>
      <c r="C29" s="41"/>
      <c r="D29" s="39"/>
      <c r="E29" s="42"/>
      <c r="F29" s="40"/>
      <c r="G29" s="62"/>
      <c r="I29" s="62"/>
    </row>
    <row r="30" spans="1:9" ht="14.25" x14ac:dyDescent="0.2">
      <c r="A30" s="39"/>
      <c r="B30" s="40"/>
      <c r="C30" s="41"/>
      <c r="D30" s="39"/>
      <c r="E30" s="42"/>
      <c r="F30" s="40"/>
      <c r="G30" s="43"/>
      <c r="I30" s="43"/>
    </row>
    <row r="31" spans="1:9" ht="14.25" x14ac:dyDescent="0.2">
      <c r="B31" s="40"/>
      <c r="C31" s="41"/>
      <c r="D31" s="39"/>
      <c r="E31" s="42"/>
      <c r="F31" s="40"/>
      <c r="G31" s="43"/>
    </row>
    <row r="32" spans="1:9" ht="14.25" x14ac:dyDescent="0.2">
      <c r="B32" s="40"/>
      <c r="C32" s="41"/>
      <c r="D32" s="39"/>
      <c r="E32" s="42"/>
      <c r="F32" s="40"/>
      <c r="G32" s="43"/>
    </row>
    <row r="33" spans="2:7" ht="14.25" x14ac:dyDescent="0.2">
      <c r="B33" s="40"/>
      <c r="C33" s="41"/>
      <c r="D33" s="17"/>
      <c r="E33" s="45"/>
      <c r="F33" s="40"/>
      <c r="G33" s="62"/>
    </row>
    <row r="34" spans="2:7" ht="14.25" x14ac:dyDescent="0.2">
      <c r="B34" s="40"/>
      <c r="C34" s="46"/>
      <c r="D34" s="17"/>
      <c r="E34" s="45"/>
      <c r="F34" s="47"/>
      <c r="G34" s="43"/>
    </row>
    <row r="35" spans="2:7" ht="14.25" x14ac:dyDescent="0.2">
      <c r="B35" s="40"/>
      <c r="C35" s="48"/>
      <c r="D35" s="47"/>
      <c r="E35" s="49"/>
      <c r="F35" s="40"/>
      <c r="G35" s="43"/>
    </row>
  </sheetData>
  <mergeCells count="22">
    <mergeCell ref="I5:I7"/>
    <mergeCell ref="H17:H18"/>
    <mergeCell ref="I17:I18"/>
    <mergeCell ref="G17:G18"/>
    <mergeCell ref="A11:A12"/>
    <mergeCell ref="A5:A7"/>
    <mergeCell ref="G28:I28"/>
    <mergeCell ref="A4:I4"/>
    <mergeCell ref="A13:A14"/>
    <mergeCell ref="B15:F15"/>
    <mergeCell ref="G27:I27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83" firstPageNumber="0" orientation="landscape" cellComments="asDisplayed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zoomScaleNormal="100" zoomScaleSheetLayoutView="100" workbookViewId="0">
      <selection activeCell="B1" sqref="A1:I28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59</v>
      </c>
    </row>
    <row r="2" spans="1:10" s="1" customFormat="1" ht="24.75" customHeight="1" x14ac:dyDescent="0.25">
      <c r="A2" s="155" t="s">
        <v>34</v>
      </c>
      <c r="B2" s="155"/>
      <c r="C2" s="155"/>
      <c r="D2" s="155"/>
      <c r="E2" s="155"/>
      <c r="F2" s="155"/>
      <c r="G2" s="155"/>
      <c r="H2" s="155"/>
      <c r="I2" s="156"/>
      <c r="J2" s="77">
        <v>0.08</v>
      </c>
    </row>
    <row r="3" spans="1:10" s="2" customFormat="1" ht="13.5" customHeight="1" x14ac:dyDescent="0.2">
      <c r="A3" s="137" t="s">
        <v>0</v>
      </c>
      <c r="B3" s="137" t="s">
        <v>1</v>
      </c>
      <c r="C3" s="137"/>
      <c r="D3" s="3" t="s">
        <v>19</v>
      </c>
      <c r="E3" s="138" t="s">
        <v>2</v>
      </c>
      <c r="F3" s="139" t="s">
        <v>3</v>
      </c>
      <c r="G3" s="126" t="s">
        <v>21</v>
      </c>
      <c r="H3" s="145" t="s">
        <v>17</v>
      </c>
      <c r="I3" s="145" t="s">
        <v>20</v>
      </c>
    </row>
    <row r="4" spans="1:10" s="2" customFormat="1" ht="20.25" customHeight="1" x14ac:dyDescent="0.2">
      <c r="A4" s="137"/>
      <c r="B4" s="137"/>
      <c r="C4" s="137"/>
      <c r="D4" s="130" t="s">
        <v>4</v>
      </c>
      <c r="E4" s="138"/>
      <c r="F4" s="139"/>
      <c r="G4" s="127"/>
      <c r="H4" s="145"/>
      <c r="I4" s="146"/>
    </row>
    <row r="5" spans="1:10" s="2" customFormat="1" ht="17.25" customHeight="1" x14ac:dyDescent="0.2">
      <c r="A5" s="137"/>
      <c r="B5" s="137"/>
      <c r="C5" s="137"/>
      <c r="D5" s="131"/>
      <c r="E5" s="138"/>
      <c r="F5" s="139"/>
      <c r="G5" s="127"/>
      <c r="H5" s="145"/>
      <c r="I5" s="146"/>
    </row>
    <row r="6" spans="1:10" s="2" customFormat="1" ht="33.75" customHeight="1" x14ac:dyDescent="0.2">
      <c r="A6" s="4">
        <v>1</v>
      </c>
      <c r="B6" s="5" t="s">
        <v>5</v>
      </c>
      <c r="C6" s="6" t="s">
        <v>6</v>
      </c>
      <c r="D6" s="7"/>
      <c r="E6" s="8">
        <v>133.35</v>
      </c>
      <c r="F6" s="4">
        <v>25</v>
      </c>
      <c r="G6" s="87">
        <f t="shared" ref="G6:G12" si="0">ROUND(D6*E6*F6,2)</f>
        <v>0</v>
      </c>
      <c r="H6" s="88">
        <f>ROUND((G6*$J$2),2)</f>
        <v>0</v>
      </c>
      <c r="I6" s="88">
        <f>G6+H6</f>
        <v>0</v>
      </c>
    </row>
    <row r="7" spans="1:10" s="1" customFormat="1" ht="45" customHeight="1" x14ac:dyDescent="0.25">
      <c r="A7" s="4">
        <v>2</v>
      </c>
      <c r="B7" s="5" t="s">
        <v>7</v>
      </c>
      <c r="C7" s="6" t="s">
        <v>8</v>
      </c>
      <c r="D7" s="7"/>
      <c r="E7" s="8">
        <v>133.35</v>
      </c>
      <c r="F7" s="4">
        <v>8</v>
      </c>
      <c r="G7" s="87">
        <f t="shared" si="0"/>
        <v>0</v>
      </c>
      <c r="H7" s="88">
        <f t="shared" ref="H7:H12" si="1">ROUND((G7*$J$2),2)</f>
        <v>0</v>
      </c>
      <c r="I7" s="88">
        <f t="shared" ref="I7:I12" si="2">G7+H7</f>
        <v>0</v>
      </c>
    </row>
    <row r="8" spans="1:10" s="1" customFormat="1" ht="22.5" customHeight="1" thickBot="1" x14ac:dyDescent="0.3">
      <c r="A8" s="4">
        <v>3</v>
      </c>
      <c r="B8" s="5" t="s">
        <v>9</v>
      </c>
      <c r="C8" s="6" t="s">
        <v>10</v>
      </c>
      <c r="D8" s="54"/>
      <c r="E8" s="8">
        <v>293.86</v>
      </c>
      <c r="F8" s="4">
        <v>1</v>
      </c>
      <c r="G8" s="87">
        <f t="shared" si="0"/>
        <v>0</v>
      </c>
      <c r="H8" s="89">
        <f t="shared" si="1"/>
        <v>0</v>
      </c>
      <c r="I8" s="90">
        <f t="shared" si="2"/>
        <v>0</v>
      </c>
    </row>
    <row r="9" spans="1:10" s="1" customFormat="1" ht="22.5" customHeight="1" x14ac:dyDescent="0.25">
      <c r="A9" s="128">
        <v>4</v>
      </c>
      <c r="B9" s="85" t="s">
        <v>49</v>
      </c>
      <c r="C9" s="9" t="s">
        <v>10</v>
      </c>
      <c r="D9" s="55"/>
      <c r="E9" s="10">
        <f>E8-E6</f>
        <v>160.51000000000002</v>
      </c>
      <c r="F9" s="11">
        <v>1</v>
      </c>
      <c r="G9" s="91">
        <f t="shared" si="0"/>
        <v>0</v>
      </c>
      <c r="H9" s="91">
        <f t="shared" si="1"/>
        <v>0</v>
      </c>
      <c r="I9" s="92">
        <f t="shared" si="2"/>
        <v>0</v>
      </c>
    </row>
    <row r="10" spans="1:10" s="1" customFormat="1" ht="45.75" customHeight="1" thickBot="1" x14ac:dyDescent="0.3">
      <c r="A10" s="129"/>
      <c r="B10" s="86" t="s">
        <v>50</v>
      </c>
      <c r="C10" s="12" t="s">
        <v>11</v>
      </c>
      <c r="D10" s="13"/>
      <c r="E10" s="14">
        <f>E6</f>
        <v>133.35</v>
      </c>
      <c r="F10" s="15">
        <v>1</v>
      </c>
      <c r="G10" s="93">
        <f t="shared" si="0"/>
        <v>0</v>
      </c>
      <c r="H10" s="94">
        <f t="shared" si="1"/>
        <v>0</v>
      </c>
      <c r="I10" s="95">
        <f t="shared" si="2"/>
        <v>0</v>
      </c>
    </row>
    <row r="11" spans="1:10" s="1" customFormat="1" ht="21.75" customHeight="1" x14ac:dyDescent="0.25">
      <c r="A11" s="132">
        <v>5</v>
      </c>
      <c r="B11" s="85" t="s">
        <v>49</v>
      </c>
      <c r="C11" s="9" t="s">
        <v>10</v>
      </c>
      <c r="D11" s="54"/>
      <c r="E11" s="10">
        <f>E8-E7</f>
        <v>160.51000000000002</v>
      </c>
      <c r="F11" s="11">
        <v>1</v>
      </c>
      <c r="G11" s="91">
        <f t="shared" si="0"/>
        <v>0</v>
      </c>
      <c r="H11" s="91">
        <f t="shared" si="1"/>
        <v>0</v>
      </c>
      <c r="I11" s="91">
        <f t="shared" si="2"/>
        <v>0</v>
      </c>
    </row>
    <row r="12" spans="1:10" s="1" customFormat="1" ht="53.25" customHeight="1" thickBot="1" x14ac:dyDescent="0.3">
      <c r="A12" s="133"/>
      <c r="B12" s="86" t="s">
        <v>51</v>
      </c>
      <c r="C12" s="12" t="s">
        <v>12</v>
      </c>
      <c r="D12" s="13"/>
      <c r="E12" s="14">
        <f>E7</f>
        <v>133.35</v>
      </c>
      <c r="F12" s="15">
        <v>1</v>
      </c>
      <c r="G12" s="93">
        <f t="shared" si="0"/>
        <v>0</v>
      </c>
      <c r="H12" s="94">
        <f t="shared" si="1"/>
        <v>0</v>
      </c>
      <c r="I12" s="94">
        <f t="shared" si="2"/>
        <v>0</v>
      </c>
    </row>
    <row r="13" spans="1:10" s="1" customFormat="1" ht="36" customHeight="1" thickBot="1" x14ac:dyDescent="0.3">
      <c r="A13" s="79">
        <v>6</v>
      </c>
      <c r="B13" s="140" t="s">
        <v>29</v>
      </c>
      <c r="C13" s="141"/>
      <c r="D13" s="141"/>
      <c r="E13" s="141"/>
      <c r="F13" s="142"/>
      <c r="G13" s="105">
        <f>SUM(G6:G12)</f>
        <v>0</v>
      </c>
      <c r="H13" s="106"/>
      <c r="I13" s="105">
        <f>SUM(I6:I12)</f>
        <v>0</v>
      </c>
    </row>
    <row r="14" spans="1:10" s="1" customFormat="1" ht="18.75" customHeight="1" x14ac:dyDescent="0.25">
      <c r="A14" s="16"/>
      <c r="B14" s="16"/>
      <c r="C14" s="16"/>
      <c r="D14" s="16"/>
      <c r="E14" s="16"/>
      <c r="F14" s="16"/>
      <c r="G14" s="16"/>
    </row>
    <row r="15" spans="1:10" ht="13.5" customHeight="1" x14ac:dyDescent="0.2">
      <c r="A15" s="150" t="s">
        <v>0</v>
      </c>
      <c r="B15" s="150" t="s">
        <v>1</v>
      </c>
      <c r="C15" s="150"/>
      <c r="D15" s="3" t="s">
        <v>19</v>
      </c>
      <c r="E15" s="151" t="s">
        <v>2</v>
      </c>
      <c r="F15" s="150" t="s">
        <v>23</v>
      </c>
      <c r="G15" s="143" t="s">
        <v>21</v>
      </c>
      <c r="H15" s="143" t="s">
        <v>17</v>
      </c>
      <c r="I15" s="143" t="s">
        <v>20</v>
      </c>
    </row>
    <row r="16" spans="1:10" ht="29.25" customHeight="1" x14ac:dyDescent="0.2">
      <c r="A16" s="150"/>
      <c r="B16" s="150"/>
      <c r="C16" s="150"/>
      <c r="D16" s="67" t="s">
        <v>4</v>
      </c>
      <c r="E16" s="152"/>
      <c r="F16" s="150"/>
      <c r="G16" s="144"/>
      <c r="H16" s="144"/>
      <c r="I16" s="144"/>
    </row>
    <row r="17" spans="1:9" ht="16.5" x14ac:dyDescent="0.2">
      <c r="A17" s="19">
        <v>7</v>
      </c>
      <c r="B17" s="20" t="s">
        <v>48</v>
      </c>
      <c r="C17" s="21" t="s">
        <v>13</v>
      </c>
      <c r="D17" s="22"/>
      <c r="E17" s="23">
        <v>72.570000000000007</v>
      </c>
      <c r="F17" s="19">
        <v>26</v>
      </c>
      <c r="G17" s="87">
        <f>ROUND(D17*E17*F17,2)</f>
        <v>0</v>
      </c>
      <c r="H17" s="88">
        <f>ROUND((G17*$J$2),2)</f>
        <v>0</v>
      </c>
      <c r="I17" s="88">
        <f>G17+H17</f>
        <v>0</v>
      </c>
    </row>
    <row r="18" spans="1:9" ht="17.25" thickBot="1" x14ac:dyDescent="0.25">
      <c r="A18" s="19">
        <v>8</v>
      </c>
      <c r="B18" s="20" t="s">
        <v>14</v>
      </c>
      <c r="C18" s="21" t="s">
        <v>15</v>
      </c>
      <c r="D18" s="22"/>
      <c r="E18" s="23">
        <v>72.570000000000007</v>
      </c>
      <c r="F18" s="19">
        <v>8</v>
      </c>
      <c r="G18" s="87">
        <f>ROUND(D18*E18*F18,2)</f>
        <v>0</v>
      </c>
      <c r="H18" s="88">
        <f>ROUND((G18*$J$2),2)</f>
        <v>0</v>
      </c>
      <c r="I18" s="88">
        <f>G18+H18</f>
        <v>0</v>
      </c>
    </row>
    <row r="19" spans="1:9" ht="27.75" customHeight="1" thickBot="1" x14ac:dyDescent="0.25">
      <c r="A19" s="24">
        <v>9</v>
      </c>
      <c r="B19" s="134" t="s">
        <v>33</v>
      </c>
      <c r="C19" s="135"/>
      <c r="D19" s="135"/>
      <c r="E19" s="135"/>
      <c r="F19" s="136"/>
      <c r="G19" s="107">
        <f>SUM(G17:G18)</f>
        <v>0</v>
      </c>
      <c r="H19" s="108"/>
      <c r="I19" s="107">
        <f>SUM(I17:I18)</f>
        <v>0</v>
      </c>
    </row>
    <row r="20" spans="1:9" ht="18.75" thickBot="1" x14ac:dyDescent="0.25">
      <c r="A20" s="25"/>
      <c r="B20" s="26"/>
      <c r="C20" s="27"/>
      <c r="D20" s="26"/>
      <c r="E20" s="28"/>
      <c r="F20" s="29"/>
      <c r="G20" s="100"/>
      <c r="H20" s="109"/>
      <c r="I20" s="109"/>
    </row>
    <row r="21" spans="1:9" ht="18.75" thickBot="1" x14ac:dyDescent="0.25">
      <c r="A21" s="24">
        <v>10</v>
      </c>
      <c r="B21" s="31" t="s">
        <v>30</v>
      </c>
      <c r="C21" s="32"/>
      <c r="D21" s="33"/>
      <c r="E21" s="34"/>
      <c r="F21" s="33"/>
      <c r="G21" s="101">
        <f>G13+G19</f>
        <v>0</v>
      </c>
      <c r="H21" s="102"/>
      <c r="I21" s="101">
        <f>I13+I19</f>
        <v>0</v>
      </c>
    </row>
    <row r="22" spans="1:9" ht="18.75" thickBot="1" x14ac:dyDescent="0.25">
      <c r="A22" s="24">
        <v>11</v>
      </c>
      <c r="B22" s="35" t="s">
        <v>27</v>
      </c>
      <c r="C22" s="36"/>
      <c r="D22" s="37"/>
      <c r="E22" s="38"/>
      <c r="F22" s="37"/>
      <c r="G22" s="110">
        <f>G21*3</f>
        <v>0</v>
      </c>
      <c r="H22" s="111"/>
      <c r="I22" s="110">
        <f>I21*3</f>
        <v>0</v>
      </c>
    </row>
    <row r="23" spans="1:9" ht="18" x14ac:dyDescent="0.2">
      <c r="A23" s="80"/>
      <c r="B23" s="81"/>
      <c r="C23" s="82"/>
      <c r="D23" s="81"/>
      <c r="E23" s="83"/>
      <c r="F23" s="81"/>
      <c r="G23" s="76"/>
      <c r="H23" s="76"/>
      <c r="I23" s="76"/>
    </row>
    <row r="24" spans="1:9" ht="18" x14ac:dyDescent="0.2">
      <c r="A24" s="80"/>
      <c r="B24" s="81"/>
      <c r="C24" s="82"/>
      <c r="D24" s="81"/>
      <c r="E24" s="83"/>
      <c r="F24" s="81"/>
      <c r="G24" s="76"/>
      <c r="H24" s="76"/>
      <c r="I24" s="76"/>
    </row>
    <row r="25" spans="1:9" ht="18" x14ac:dyDescent="0.25">
      <c r="A25" s="80"/>
      <c r="B25" s="81"/>
      <c r="C25" s="82"/>
      <c r="D25" s="81"/>
      <c r="E25" s="83"/>
      <c r="F25" s="81"/>
      <c r="G25" s="124" t="s">
        <v>32</v>
      </c>
      <c r="H25" s="124"/>
      <c r="I25" s="124"/>
    </row>
    <row r="26" spans="1:9" ht="18" x14ac:dyDescent="0.2">
      <c r="A26" s="80"/>
      <c r="B26" s="81"/>
      <c r="C26" s="82"/>
      <c r="D26" s="81"/>
      <c r="E26" s="83"/>
      <c r="F26" s="81"/>
      <c r="G26" s="125" t="s">
        <v>31</v>
      </c>
      <c r="H26" s="125"/>
      <c r="I26" s="125"/>
    </row>
    <row r="27" spans="1:9" ht="14.25" x14ac:dyDescent="0.2">
      <c r="A27" s="39"/>
      <c r="B27" s="40"/>
      <c r="C27" s="41"/>
      <c r="D27" s="39"/>
      <c r="E27" s="42"/>
      <c r="F27" s="40"/>
      <c r="G27" s="62"/>
      <c r="I27" s="62"/>
    </row>
    <row r="28" spans="1:9" ht="14.25" x14ac:dyDescent="0.2">
      <c r="A28" s="39"/>
      <c r="B28" s="40"/>
      <c r="C28" s="41"/>
      <c r="D28" s="39"/>
      <c r="E28" s="42"/>
      <c r="F28" s="40"/>
      <c r="G28" s="43"/>
      <c r="I28" s="43"/>
    </row>
    <row r="29" spans="1:9" ht="14.25" x14ac:dyDescent="0.2">
      <c r="B29" s="40"/>
      <c r="C29" s="41"/>
      <c r="D29" s="39"/>
      <c r="E29" s="42"/>
      <c r="F29" s="40"/>
      <c r="G29" s="43"/>
    </row>
    <row r="30" spans="1:9" ht="14.25" x14ac:dyDescent="0.2">
      <c r="B30" s="40"/>
      <c r="C30" s="41"/>
      <c r="D30" s="39"/>
      <c r="E30" s="42"/>
      <c r="F30" s="40"/>
      <c r="G30" s="43"/>
    </row>
    <row r="31" spans="1:9" ht="14.25" x14ac:dyDescent="0.2">
      <c r="B31" s="40"/>
      <c r="C31" s="41"/>
      <c r="D31" s="17"/>
      <c r="E31" s="45"/>
      <c r="F31" s="40"/>
      <c r="G31" s="62"/>
    </row>
    <row r="32" spans="1:9" ht="14.25" x14ac:dyDescent="0.2">
      <c r="B32" s="40"/>
      <c r="C32" s="46"/>
      <c r="D32" s="17"/>
      <c r="E32" s="45"/>
      <c r="F32" s="47"/>
      <c r="G32" s="43"/>
    </row>
    <row r="33" spans="2:7" ht="14.25" x14ac:dyDescent="0.2">
      <c r="B33" s="40"/>
      <c r="C33" s="48"/>
      <c r="D33" s="47"/>
      <c r="E33" s="49"/>
      <c r="F33" s="40"/>
      <c r="G33" s="43"/>
    </row>
  </sheetData>
  <mergeCells count="22">
    <mergeCell ref="I3:I5"/>
    <mergeCell ref="H15:H16"/>
    <mergeCell ref="I15:I16"/>
    <mergeCell ref="G15:G16"/>
    <mergeCell ref="A9:A10"/>
    <mergeCell ref="A3:A5"/>
    <mergeCell ref="G26:I26"/>
    <mergeCell ref="A2:I2"/>
    <mergeCell ref="A11:A12"/>
    <mergeCell ref="B13:F13"/>
    <mergeCell ref="G25:I25"/>
    <mergeCell ref="B3:C5"/>
    <mergeCell ref="E3:E5"/>
    <mergeCell ref="F3:F5"/>
    <mergeCell ref="G3:G5"/>
    <mergeCell ref="D4:D5"/>
    <mergeCell ref="B19:F19"/>
    <mergeCell ref="A15:A16"/>
    <mergeCell ref="B15:C16"/>
    <mergeCell ref="E15:E16"/>
    <mergeCell ref="F15:F16"/>
    <mergeCell ref="H3:H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85" firstPageNumber="0" orientation="landscape" cellComments="asDisplayed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opLeftCell="A13" zoomScaleNormal="100" zoomScaleSheetLayoutView="100" workbookViewId="0">
      <selection activeCell="B1" sqref="A1:I30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5.140625" style="53" bestFit="1" customWidth="1"/>
    <col min="9" max="9" width="21" style="53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A1" s="119"/>
      <c r="B1" s="120" t="s">
        <v>56</v>
      </c>
      <c r="C1" s="121"/>
      <c r="D1" s="121"/>
      <c r="E1" s="121"/>
      <c r="F1" s="121"/>
      <c r="G1" s="121"/>
      <c r="H1" s="121"/>
      <c r="I1" s="122" t="s">
        <v>60</v>
      </c>
    </row>
    <row r="2" spans="1:10" s="1" customFormat="1" ht="24.75" customHeight="1" x14ac:dyDescent="0.25">
      <c r="A2" s="157" t="s">
        <v>35</v>
      </c>
      <c r="B2" s="158"/>
      <c r="C2" s="158"/>
      <c r="D2" s="158"/>
      <c r="E2" s="158"/>
      <c r="F2" s="158"/>
      <c r="G2" s="158"/>
      <c r="H2" s="158"/>
      <c r="I2" s="159"/>
      <c r="J2" s="77">
        <v>0.08</v>
      </c>
    </row>
    <row r="3" spans="1:10" s="2" customFormat="1" ht="13.5" customHeight="1" x14ac:dyDescent="0.2">
      <c r="A3" s="160" t="s">
        <v>0</v>
      </c>
      <c r="B3" s="160" t="s">
        <v>1</v>
      </c>
      <c r="C3" s="160"/>
      <c r="D3" s="123" t="s">
        <v>19</v>
      </c>
      <c r="E3" s="161" t="s">
        <v>2</v>
      </c>
      <c r="F3" s="162" t="s">
        <v>3</v>
      </c>
      <c r="G3" s="145" t="s">
        <v>21</v>
      </c>
      <c r="H3" s="145" t="s">
        <v>17</v>
      </c>
      <c r="I3" s="145" t="s">
        <v>20</v>
      </c>
    </row>
    <row r="4" spans="1:10" s="2" customFormat="1" ht="21.75" customHeight="1" x14ac:dyDescent="0.2">
      <c r="A4" s="160"/>
      <c r="B4" s="160"/>
      <c r="C4" s="160"/>
      <c r="D4" s="163" t="s">
        <v>4</v>
      </c>
      <c r="E4" s="161"/>
      <c r="F4" s="162"/>
      <c r="G4" s="146"/>
      <c r="H4" s="145"/>
      <c r="I4" s="146"/>
    </row>
    <row r="5" spans="1:10" s="2" customFormat="1" ht="12.75" customHeight="1" x14ac:dyDescent="0.2">
      <c r="A5" s="160"/>
      <c r="B5" s="160"/>
      <c r="C5" s="160"/>
      <c r="D5" s="163"/>
      <c r="E5" s="161"/>
      <c r="F5" s="162"/>
      <c r="G5" s="146"/>
      <c r="H5" s="145"/>
      <c r="I5" s="146"/>
    </row>
    <row r="6" spans="1:10" s="2" customFormat="1" ht="27" x14ac:dyDescent="0.2">
      <c r="A6" s="4">
        <v>1</v>
      </c>
      <c r="B6" s="5" t="s">
        <v>5</v>
      </c>
      <c r="C6" s="6" t="s">
        <v>6</v>
      </c>
      <c r="D6" s="7"/>
      <c r="E6" s="8">
        <v>170.09</v>
      </c>
      <c r="F6" s="4">
        <v>25</v>
      </c>
      <c r="G6" s="87">
        <f t="shared" ref="G6:G13" si="0">ROUND(D6*E6*F6,2)</f>
        <v>0</v>
      </c>
      <c r="H6" s="88">
        <f>ROUND((G6*$J$2),2)</f>
        <v>0</v>
      </c>
      <c r="I6" s="88">
        <f>G6+H6</f>
        <v>0</v>
      </c>
    </row>
    <row r="7" spans="1:10" s="1" customFormat="1" ht="40.5" x14ac:dyDescent="0.25">
      <c r="A7" s="4">
        <v>2</v>
      </c>
      <c r="B7" s="5" t="s">
        <v>7</v>
      </c>
      <c r="C7" s="6" t="s">
        <v>8</v>
      </c>
      <c r="D7" s="7"/>
      <c r="E7" s="8">
        <v>170.09</v>
      </c>
      <c r="F7" s="4">
        <v>8</v>
      </c>
      <c r="G7" s="87">
        <f t="shared" si="0"/>
        <v>0</v>
      </c>
      <c r="H7" s="88">
        <f t="shared" ref="H7:H13" si="1">ROUND((G7*$J$2),2)</f>
        <v>0</v>
      </c>
      <c r="I7" s="88">
        <f t="shared" ref="I7:I13" si="2">G7+H7</f>
        <v>0</v>
      </c>
    </row>
    <row r="8" spans="1:10" s="1" customFormat="1" ht="24.75" customHeight="1" thickBot="1" x14ac:dyDescent="0.3">
      <c r="A8" s="4">
        <v>3</v>
      </c>
      <c r="B8" s="5" t="s">
        <v>9</v>
      </c>
      <c r="C8" s="6" t="s">
        <v>10</v>
      </c>
      <c r="D8" s="54"/>
      <c r="E8" s="8">
        <v>353.62</v>
      </c>
      <c r="F8" s="4">
        <v>1</v>
      </c>
      <c r="G8" s="87">
        <f t="shared" si="0"/>
        <v>0</v>
      </c>
      <c r="H8" s="89">
        <f t="shared" si="1"/>
        <v>0</v>
      </c>
      <c r="I8" s="90">
        <f t="shared" si="2"/>
        <v>0</v>
      </c>
    </row>
    <row r="9" spans="1:10" s="1" customFormat="1" ht="21.75" customHeight="1" x14ac:dyDescent="0.25">
      <c r="A9" s="128">
        <v>4</v>
      </c>
      <c r="B9" s="85" t="s">
        <v>49</v>
      </c>
      <c r="C9" s="9" t="s">
        <v>10</v>
      </c>
      <c r="D9" s="55"/>
      <c r="E9" s="10">
        <f>E8-E6</f>
        <v>183.53</v>
      </c>
      <c r="F9" s="11">
        <v>1</v>
      </c>
      <c r="G9" s="91">
        <f t="shared" si="0"/>
        <v>0</v>
      </c>
      <c r="H9" s="91">
        <f t="shared" si="1"/>
        <v>0</v>
      </c>
      <c r="I9" s="92">
        <f t="shared" si="2"/>
        <v>0</v>
      </c>
    </row>
    <row r="10" spans="1:10" s="1" customFormat="1" ht="45.75" customHeight="1" thickBot="1" x14ac:dyDescent="0.3">
      <c r="A10" s="129"/>
      <c r="B10" s="86" t="s">
        <v>50</v>
      </c>
      <c r="C10" s="12" t="s">
        <v>11</v>
      </c>
      <c r="D10" s="13"/>
      <c r="E10" s="14">
        <f>E6</f>
        <v>170.09</v>
      </c>
      <c r="F10" s="15">
        <v>1</v>
      </c>
      <c r="G10" s="93">
        <f t="shared" si="0"/>
        <v>0</v>
      </c>
      <c r="H10" s="94">
        <f t="shared" si="1"/>
        <v>0</v>
      </c>
      <c r="I10" s="95">
        <f t="shared" si="2"/>
        <v>0</v>
      </c>
    </row>
    <row r="11" spans="1:10" s="1" customFormat="1" ht="16.5" x14ac:dyDescent="0.25">
      <c r="A11" s="132">
        <v>5</v>
      </c>
      <c r="B11" s="85" t="s">
        <v>49</v>
      </c>
      <c r="C11" s="9" t="s">
        <v>10</v>
      </c>
      <c r="D11" s="55"/>
      <c r="E11" s="10">
        <f>E8-E7</f>
        <v>183.53</v>
      </c>
      <c r="F11" s="11">
        <v>1</v>
      </c>
      <c r="G11" s="91">
        <f t="shared" si="0"/>
        <v>0</v>
      </c>
      <c r="H11" s="91">
        <f t="shared" si="1"/>
        <v>0</v>
      </c>
      <c r="I11" s="91">
        <f t="shared" si="2"/>
        <v>0</v>
      </c>
    </row>
    <row r="12" spans="1:10" s="1" customFormat="1" ht="51.75" customHeight="1" thickBot="1" x14ac:dyDescent="0.3">
      <c r="A12" s="133"/>
      <c r="B12" s="86" t="s">
        <v>51</v>
      </c>
      <c r="C12" s="12" t="s">
        <v>12</v>
      </c>
      <c r="D12" s="13"/>
      <c r="E12" s="14">
        <f>E7</f>
        <v>170.09</v>
      </c>
      <c r="F12" s="15">
        <v>1</v>
      </c>
      <c r="G12" s="93">
        <f t="shared" si="0"/>
        <v>0</v>
      </c>
      <c r="H12" s="94">
        <f t="shared" si="1"/>
        <v>0</v>
      </c>
      <c r="I12" s="94">
        <f t="shared" si="2"/>
        <v>0</v>
      </c>
    </row>
    <row r="13" spans="1:10" s="1" customFormat="1" ht="45" customHeight="1" thickBot="1" x14ac:dyDescent="0.3">
      <c r="A13" s="56">
        <v>6</v>
      </c>
      <c r="B13" s="20" t="s">
        <v>52</v>
      </c>
      <c r="C13" s="57" t="s">
        <v>16</v>
      </c>
      <c r="D13" s="58"/>
      <c r="E13" s="59">
        <v>4.4800000000000004</v>
      </c>
      <c r="F13" s="60">
        <v>6</v>
      </c>
      <c r="G13" s="112">
        <f t="shared" si="0"/>
        <v>0</v>
      </c>
      <c r="H13" s="96">
        <f t="shared" si="1"/>
        <v>0</v>
      </c>
      <c r="I13" s="97">
        <f t="shared" si="2"/>
        <v>0</v>
      </c>
    </row>
    <row r="14" spans="1:10" s="1" customFormat="1" ht="36" customHeight="1" thickBot="1" x14ac:dyDescent="0.3">
      <c r="A14" s="79">
        <v>7</v>
      </c>
      <c r="B14" s="140" t="s">
        <v>24</v>
      </c>
      <c r="C14" s="141"/>
      <c r="D14" s="141"/>
      <c r="E14" s="141"/>
      <c r="F14" s="142"/>
      <c r="G14" s="98">
        <f>SUM(G6:G13)</f>
        <v>0</v>
      </c>
      <c r="H14" s="99"/>
      <c r="I14" s="98">
        <f>SUM(I6:I13)</f>
        <v>0</v>
      </c>
    </row>
    <row r="15" spans="1:10" s="1" customFormat="1" ht="18.7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0" ht="13.5" customHeight="1" x14ac:dyDescent="0.2">
      <c r="A16" s="150" t="s">
        <v>0</v>
      </c>
      <c r="B16" s="150" t="s">
        <v>1</v>
      </c>
      <c r="C16" s="150"/>
      <c r="D16" s="3" t="s">
        <v>19</v>
      </c>
      <c r="E16" s="151" t="s">
        <v>2</v>
      </c>
      <c r="F16" s="150" t="s">
        <v>23</v>
      </c>
      <c r="G16" s="143" t="s">
        <v>21</v>
      </c>
      <c r="H16" s="143" t="s">
        <v>17</v>
      </c>
      <c r="I16" s="143" t="s">
        <v>22</v>
      </c>
    </row>
    <row r="17" spans="1:9" ht="29.25" customHeight="1" x14ac:dyDescent="0.2">
      <c r="A17" s="150"/>
      <c r="B17" s="150"/>
      <c r="C17" s="150"/>
      <c r="D17" s="67" t="s">
        <v>4</v>
      </c>
      <c r="E17" s="152"/>
      <c r="F17" s="150"/>
      <c r="G17" s="144"/>
      <c r="H17" s="144"/>
      <c r="I17" s="144"/>
    </row>
    <row r="18" spans="1:9" ht="16.5" x14ac:dyDescent="0.2">
      <c r="A18" s="19">
        <v>8</v>
      </c>
      <c r="B18" s="20" t="s">
        <v>48</v>
      </c>
      <c r="C18" s="21" t="s">
        <v>13</v>
      </c>
      <c r="D18" s="22"/>
      <c r="E18" s="23">
        <v>69.38000000000001</v>
      </c>
      <c r="F18" s="19">
        <v>26</v>
      </c>
      <c r="G18" s="87">
        <f>ROUND(D18*E18*F18,2)</f>
        <v>0</v>
      </c>
      <c r="H18" s="88">
        <f>ROUND((G18*$J$2),2)</f>
        <v>0</v>
      </c>
      <c r="I18" s="88">
        <f>G18+H18</f>
        <v>0</v>
      </c>
    </row>
    <row r="19" spans="1:9" ht="17.25" thickBot="1" x14ac:dyDescent="0.25">
      <c r="A19" s="19">
        <v>9</v>
      </c>
      <c r="B19" s="20" t="s">
        <v>14</v>
      </c>
      <c r="C19" s="21" t="s">
        <v>15</v>
      </c>
      <c r="D19" s="22"/>
      <c r="E19" s="23">
        <v>69.38000000000001</v>
      </c>
      <c r="F19" s="19">
        <v>8</v>
      </c>
      <c r="G19" s="87">
        <f>ROUND(D19*E19*F19,2)</f>
        <v>0</v>
      </c>
      <c r="H19" s="88">
        <f>ROUND((G19*$J$2),2)</f>
        <v>0</v>
      </c>
      <c r="I19" s="88">
        <f>G19+H19</f>
        <v>0</v>
      </c>
    </row>
    <row r="20" spans="1:9" ht="27.75" customHeight="1" thickBot="1" x14ac:dyDescent="0.25">
      <c r="A20" s="24">
        <v>10</v>
      </c>
      <c r="B20" s="134" t="s">
        <v>25</v>
      </c>
      <c r="C20" s="135"/>
      <c r="D20" s="135"/>
      <c r="E20" s="135"/>
      <c r="F20" s="136"/>
      <c r="G20" s="98">
        <f>SUM(G18:G19)</f>
        <v>0</v>
      </c>
      <c r="H20" s="99"/>
      <c r="I20" s="98">
        <f>SUM(I18:I19)</f>
        <v>0</v>
      </c>
    </row>
    <row r="21" spans="1:9" ht="18.75" thickBot="1" x14ac:dyDescent="0.25">
      <c r="A21" s="25"/>
      <c r="B21" s="26"/>
      <c r="C21" s="27"/>
      <c r="D21" s="26"/>
      <c r="E21" s="28"/>
      <c r="F21" s="29"/>
      <c r="G21" s="100"/>
      <c r="H21" s="100"/>
      <c r="I21" s="100"/>
    </row>
    <row r="22" spans="1:9" ht="18.75" thickBot="1" x14ac:dyDescent="0.25">
      <c r="A22" s="24">
        <v>11</v>
      </c>
      <c r="B22" s="31" t="s">
        <v>26</v>
      </c>
      <c r="C22" s="32"/>
      <c r="D22" s="33"/>
      <c r="E22" s="34"/>
      <c r="F22" s="33"/>
      <c r="G22" s="101">
        <f>G14+G20</f>
        <v>0</v>
      </c>
      <c r="H22" s="102"/>
      <c r="I22" s="101">
        <f>I14+I20</f>
        <v>0</v>
      </c>
    </row>
    <row r="23" spans="1:9" ht="18.75" thickBot="1" x14ac:dyDescent="0.25">
      <c r="A23" s="24">
        <v>12</v>
      </c>
      <c r="B23" s="35" t="s">
        <v>27</v>
      </c>
      <c r="C23" s="36"/>
      <c r="D23" s="37"/>
      <c r="E23" s="38"/>
      <c r="F23" s="37"/>
      <c r="G23" s="103">
        <f>G22*3</f>
        <v>0</v>
      </c>
      <c r="H23" s="104"/>
      <c r="I23" s="103">
        <f>I22*3</f>
        <v>0</v>
      </c>
    </row>
    <row r="24" spans="1:9" ht="18" x14ac:dyDescent="0.2">
      <c r="A24" s="80"/>
      <c r="B24" s="81"/>
      <c r="C24" s="82"/>
      <c r="D24" s="81"/>
      <c r="E24" s="83"/>
      <c r="F24" s="81"/>
      <c r="G24" s="76"/>
      <c r="H24" s="76"/>
      <c r="I24" s="76"/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5">
      <c r="A28" s="80"/>
      <c r="B28" s="81"/>
      <c r="C28" s="82"/>
      <c r="D28" s="81"/>
      <c r="E28" s="83"/>
      <c r="F28" s="81"/>
      <c r="G28" s="124" t="s">
        <v>32</v>
      </c>
      <c r="H28" s="124"/>
      <c r="I28" s="124"/>
    </row>
    <row r="29" spans="1:9" ht="18" x14ac:dyDescent="0.2">
      <c r="A29" s="80"/>
      <c r="B29" s="81"/>
      <c r="C29" s="82"/>
      <c r="D29" s="81"/>
      <c r="E29" s="83"/>
      <c r="F29" s="81"/>
      <c r="G29" s="125" t="s">
        <v>31</v>
      </c>
      <c r="H29" s="125"/>
      <c r="I29" s="125"/>
    </row>
    <row r="30" spans="1:9" ht="14.25" x14ac:dyDescent="0.2">
      <c r="A30" s="39"/>
      <c r="B30" s="40"/>
      <c r="C30" s="41"/>
      <c r="D30" s="39"/>
      <c r="E30" s="42"/>
      <c r="F30" s="40"/>
      <c r="G30" s="62"/>
      <c r="H30" s="62"/>
      <c r="I30" s="62"/>
    </row>
    <row r="31" spans="1:9" ht="14.25" x14ac:dyDescent="0.2">
      <c r="A31" s="39"/>
      <c r="B31" s="40"/>
      <c r="C31" s="41"/>
      <c r="D31" s="39"/>
      <c r="E31" s="42"/>
      <c r="F31" s="40"/>
      <c r="G31" s="43"/>
      <c r="H31" s="43"/>
      <c r="I31" s="43"/>
    </row>
    <row r="32" spans="1:9" ht="14.25" x14ac:dyDescent="0.2">
      <c r="B32" s="40"/>
      <c r="C32" s="41"/>
      <c r="D32" s="39"/>
      <c r="E32" s="42"/>
      <c r="F32" s="40"/>
      <c r="G32" s="43"/>
      <c r="H32" s="43"/>
      <c r="I32" s="43"/>
    </row>
    <row r="33" spans="2:9" ht="14.25" x14ac:dyDescent="0.2">
      <c r="B33" s="40"/>
      <c r="C33" s="41"/>
      <c r="D33" s="39"/>
      <c r="E33" s="42"/>
      <c r="F33" s="40"/>
      <c r="G33" s="43"/>
      <c r="H33" s="43"/>
      <c r="I33" s="43"/>
    </row>
    <row r="34" spans="2:9" ht="14.25" x14ac:dyDescent="0.2">
      <c r="B34" s="40"/>
      <c r="C34" s="41"/>
      <c r="D34" s="17"/>
      <c r="E34" s="45"/>
      <c r="F34" s="40"/>
      <c r="G34" s="62"/>
      <c r="H34" s="62"/>
      <c r="I34" s="62"/>
    </row>
    <row r="35" spans="2:9" ht="14.25" x14ac:dyDescent="0.2">
      <c r="B35" s="40"/>
      <c r="C35" s="46"/>
      <c r="D35" s="17"/>
      <c r="E35" s="45"/>
      <c r="F35" s="47"/>
      <c r="G35" s="43"/>
      <c r="H35" s="43"/>
      <c r="I35" s="43"/>
    </row>
    <row r="36" spans="2:9" ht="14.25" x14ac:dyDescent="0.2">
      <c r="B36" s="40"/>
      <c r="C36" s="48"/>
      <c r="D36" s="47"/>
      <c r="E36" s="49"/>
      <c r="F36" s="40"/>
      <c r="G36" s="43"/>
      <c r="H36" s="43"/>
      <c r="I36" s="43"/>
    </row>
  </sheetData>
  <mergeCells count="22">
    <mergeCell ref="I3:I5"/>
    <mergeCell ref="H16:H17"/>
    <mergeCell ref="I16:I17"/>
    <mergeCell ref="G16:G17"/>
    <mergeCell ref="A9:A10"/>
    <mergeCell ref="A3:A5"/>
    <mergeCell ref="G29:I29"/>
    <mergeCell ref="A2:I2"/>
    <mergeCell ref="A11:A12"/>
    <mergeCell ref="B14:F14"/>
    <mergeCell ref="G28:I28"/>
    <mergeCell ref="B3:C5"/>
    <mergeCell ref="E3:E5"/>
    <mergeCell ref="F3:F5"/>
    <mergeCell ref="G3:G5"/>
    <mergeCell ref="D4:D5"/>
    <mergeCell ref="B20:F20"/>
    <mergeCell ref="A16:A17"/>
    <mergeCell ref="B16:C17"/>
    <mergeCell ref="E16:E17"/>
    <mergeCell ref="F16:F17"/>
    <mergeCell ref="H3:H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7" firstPageNumber="0" orientation="landscape" cellComments="asDisplayed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zoomScaleNormal="100" zoomScaleSheetLayoutView="100" workbookViewId="0">
      <selection activeCell="B1" sqref="A1:I31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5.140625" style="53" bestFit="1" customWidth="1"/>
    <col min="9" max="9" width="21" style="53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61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36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</row>
    <row r="6" spans="1:10" s="2" customFormat="1" ht="21.7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21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193.18</v>
      </c>
      <c r="F8" s="4">
        <v>25</v>
      </c>
      <c r="G8" s="87">
        <f t="shared" ref="G8:G15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193.18</v>
      </c>
      <c r="F9" s="4">
        <v>8</v>
      </c>
      <c r="G9" s="87">
        <f t="shared" si="0"/>
        <v>0</v>
      </c>
      <c r="H9" s="88">
        <f t="shared" ref="H9:H15" si="1">ROUND((G9*$J$4),2)</f>
        <v>0</v>
      </c>
      <c r="I9" s="88">
        <f t="shared" ref="I9:I15" si="2">G9+H9</f>
        <v>0</v>
      </c>
    </row>
    <row r="10" spans="1:10" s="1" customFormat="1" ht="22.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439.93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1.7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246.75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8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193.18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19.5" customHeight="1" x14ac:dyDescent="0.25">
      <c r="A13" s="132">
        <v>5</v>
      </c>
      <c r="B13" s="85" t="s">
        <v>49</v>
      </c>
      <c r="C13" s="9" t="s">
        <v>10</v>
      </c>
      <c r="D13" s="55"/>
      <c r="E13" s="10">
        <f>E10-E9</f>
        <v>246.75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4" customHeight="1" thickBot="1" x14ac:dyDescent="0.3">
      <c r="A14" s="133"/>
      <c r="B14" s="86" t="s">
        <v>51</v>
      </c>
      <c r="C14" s="12" t="s">
        <v>12</v>
      </c>
      <c r="D14" s="13"/>
      <c r="E14" s="14">
        <f>E9</f>
        <v>193.18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42" customHeight="1" thickBot="1" x14ac:dyDescent="0.3">
      <c r="A15" s="56">
        <v>6</v>
      </c>
      <c r="B15" s="20" t="s">
        <v>52</v>
      </c>
      <c r="C15" s="57" t="s">
        <v>16</v>
      </c>
      <c r="D15" s="58"/>
      <c r="E15" s="59">
        <v>1.68</v>
      </c>
      <c r="F15" s="60">
        <v>6</v>
      </c>
      <c r="G15" s="112">
        <f t="shared" si="0"/>
        <v>0</v>
      </c>
      <c r="H15" s="96">
        <f t="shared" si="1"/>
        <v>0</v>
      </c>
      <c r="I15" s="97">
        <f t="shared" si="2"/>
        <v>0</v>
      </c>
    </row>
    <row r="16" spans="1:10" s="1" customFormat="1" ht="32.25" customHeight="1" thickBot="1" x14ac:dyDescent="0.3">
      <c r="A16" s="79">
        <v>7</v>
      </c>
      <c r="B16" s="140" t="s">
        <v>24</v>
      </c>
      <c r="C16" s="141"/>
      <c r="D16" s="141"/>
      <c r="E16" s="141"/>
      <c r="F16" s="142"/>
      <c r="G16" s="98">
        <f>SUM(G8:G15)</f>
        <v>0</v>
      </c>
      <c r="H16" s="99"/>
      <c r="I16" s="98">
        <f>SUM(I8:I15)</f>
        <v>0</v>
      </c>
    </row>
    <row r="17" spans="1:9" s="1" customFormat="1" ht="18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3.5" customHeight="1" x14ac:dyDescent="0.2">
      <c r="A18" s="150" t="s">
        <v>0</v>
      </c>
      <c r="B18" s="150" t="s">
        <v>1</v>
      </c>
      <c r="C18" s="150"/>
      <c r="D18" s="3" t="s">
        <v>19</v>
      </c>
      <c r="E18" s="151" t="s">
        <v>2</v>
      </c>
      <c r="F18" s="150" t="s">
        <v>23</v>
      </c>
      <c r="G18" s="143" t="s">
        <v>21</v>
      </c>
      <c r="H18" s="143" t="s">
        <v>17</v>
      </c>
      <c r="I18" s="143" t="s">
        <v>22</v>
      </c>
    </row>
    <row r="19" spans="1:9" ht="29.25" customHeight="1" x14ac:dyDescent="0.2">
      <c r="A19" s="150"/>
      <c r="B19" s="150"/>
      <c r="C19" s="150"/>
      <c r="D19" s="67" t="s">
        <v>4</v>
      </c>
      <c r="E19" s="152"/>
      <c r="F19" s="150"/>
      <c r="G19" s="144"/>
      <c r="H19" s="144"/>
      <c r="I19" s="144"/>
    </row>
    <row r="20" spans="1:9" ht="16.5" x14ac:dyDescent="0.2">
      <c r="A20" s="19">
        <v>8</v>
      </c>
      <c r="B20" s="20" t="s">
        <v>48</v>
      </c>
      <c r="C20" s="21" t="s">
        <v>13</v>
      </c>
      <c r="D20" s="22"/>
      <c r="E20" s="23">
        <v>106.14999999999999</v>
      </c>
      <c r="F20" s="19">
        <v>26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17.25" thickBot="1" x14ac:dyDescent="0.25">
      <c r="A21" s="19">
        <v>9</v>
      </c>
      <c r="B21" s="20" t="s">
        <v>14</v>
      </c>
      <c r="C21" s="21" t="s">
        <v>15</v>
      </c>
      <c r="D21" s="22"/>
      <c r="E21" s="23">
        <v>106.14999999999999</v>
      </c>
      <c r="F21" s="19">
        <v>8</v>
      </c>
      <c r="G21" s="87">
        <f>ROUND(D21*E21*F21,2)</f>
        <v>0</v>
      </c>
      <c r="H21" s="88">
        <f>ROUND((G21*$J$4),2)</f>
        <v>0</v>
      </c>
      <c r="I21" s="88">
        <f>G21+H21</f>
        <v>0</v>
      </c>
    </row>
    <row r="22" spans="1:9" ht="27.75" customHeight="1" thickBot="1" x14ac:dyDescent="0.25">
      <c r="A22" s="24">
        <v>10</v>
      </c>
      <c r="B22" s="134" t="s">
        <v>25</v>
      </c>
      <c r="C22" s="135"/>
      <c r="D22" s="135"/>
      <c r="E22" s="135"/>
      <c r="F22" s="136"/>
      <c r="G22" s="98">
        <f>SUM(G20:G21)</f>
        <v>0</v>
      </c>
      <c r="H22" s="99"/>
      <c r="I22" s="98">
        <f>SUM(I20:I21)</f>
        <v>0</v>
      </c>
    </row>
    <row r="23" spans="1:9" ht="18.75" thickBot="1" x14ac:dyDescent="0.25">
      <c r="A23" s="25"/>
      <c r="B23" s="26"/>
      <c r="C23" s="27"/>
      <c r="D23" s="26"/>
      <c r="E23" s="28"/>
      <c r="F23" s="29"/>
      <c r="G23" s="113"/>
      <c r="H23" s="113"/>
      <c r="I23" s="113"/>
    </row>
    <row r="24" spans="1:9" ht="18.75" thickBot="1" x14ac:dyDescent="0.25">
      <c r="A24" s="24">
        <v>11</v>
      </c>
      <c r="B24" s="31" t="s">
        <v>26</v>
      </c>
      <c r="C24" s="32"/>
      <c r="D24" s="33"/>
      <c r="E24" s="34"/>
      <c r="F24" s="33"/>
      <c r="G24" s="114">
        <f>G16+G22</f>
        <v>0</v>
      </c>
      <c r="H24" s="115"/>
      <c r="I24" s="114">
        <f>I16+I22</f>
        <v>0</v>
      </c>
    </row>
    <row r="25" spans="1:9" ht="18.75" thickBot="1" x14ac:dyDescent="0.25">
      <c r="A25" s="24">
        <v>12</v>
      </c>
      <c r="B25" s="35" t="s">
        <v>27</v>
      </c>
      <c r="C25" s="36"/>
      <c r="D25" s="37"/>
      <c r="E25" s="38"/>
      <c r="F25" s="37"/>
      <c r="G25" s="110">
        <f>G24*3</f>
        <v>0</v>
      </c>
      <c r="H25" s="111"/>
      <c r="I25" s="110">
        <f>I24*3</f>
        <v>0</v>
      </c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">
      <c r="A28" s="80"/>
      <c r="B28" s="81"/>
      <c r="C28" s="82"/>
      <c r="D28" s="81"/>
      <c r="E28" s="83"/>
      <c r="F28" s="81"/>
      <c r="G28" s="76"/>
      <c r="H28" s="76"/>
      <c r="I28" s="76"/>
    </row>
    <row r="29" spans="1:9" ht="18" x14ac:dyDescent="0.25">
      <c r="A29" s="80"/>
      <c r="B29" s="81"/>
      <c r="C29" s="82"/>
      <c r="D29" s="81"/>
      <c r="E29" s="83"/>
      <c r="F29" s="81"/>
      <c r="G29" s="124" t="s">
        <v>32</v>
      </c>
      <c r="H29" s="124"/>
      <c r="I29" s="124"/>
    </row>
    <row r="30" spans="1:9" ht="18" x14ac:dyDescent="0.2">
      <c r="A30" s="80"/>
      <c r="B30" s="81"/>
      <c r="C30" s="82"/>
      <c r="D30" s="81"/>
      <c r="E30" s="83"/>
      <c r="F30" s="81"/>
      <c r="G30" s="125" t="s">
        <v>31</v>
      </c>
      <c r="H30" s="125"/>
      <c r="I30" s="125"/>
    </row>
    <row r="31" spans="1:9" ht="14.25" x14ac:dyDescent="0.2">
      <c r="A31" s="39"/>
      <c r="B31" s="40"/>
      <c r="C31" s="41"/>
      <c r="D31" s="39"/>
      <c r="E31" s="42"/>
      <c r="F31" s="40"/>
      <c r="G31" s="62"/>
      <c r="H31" s="62"/>
      <c r="I31" s="62"/>
    </row>
    <row r="32" spans="1:9" ht="14.25" x14ac:dyDescent="0.2">
      <c r="A32" s="39"/>
      <c r="B32" s="40"/>
      <c r="C32" s="41"/>
      <c r="D32" s="39"/>
      <c r="E32" s="42"/>
      <c r="F32" s="40"/>
      <c r="G32" s="43"/>
      <c r="H32" s="43"/>
      <c r="I32" s="43"/>
    </row>
    <row r="33" spans="2:9" ht="14.25" x14ac:dyDescent="0.2">
      <c r="B33" s="40"/>
      <c r="C33" s="41"/>
      <c r="D33" s="39"/>
      <c r="E33" s="42"/>
      <c r="F33" s="40"/>
      <c r="G33" s="43"/>
      <c r="H33" s="43"/>
      <c r="I33" s="43"/>
    </row>
    <row r="34" spans="2:9" ht="14.25" x14ac:dyDescent="0.2">
      <c r="B34" s="40"/>
      <c r="C34" s="41"/>
      <c r="D34" s="39"/>
      <c r="E34" s="42"/>
      <c r="F34" s="40"/>
      <c r="G34" s="43"/>
      <c r="H34" s="43"/>
      <c r="I34" s="43"/>
    </row>
    <row r="35" spans="2:9" ht="14.25" x14ac:dyDescent="0.2">
      <c r="B35" s="40"/>
      <c r="C35" s="41"/>
      <c r="D35" s="17"/>
      <c r="E35" s="45"/>
      <c r="F35" s="40"/>
      <c r="G35" s="62"/>
      <c r="H35" s="62"/>
      <c r="I35" s="62"/>
    </row>
    <row r="36" spans="2:9" ht="14.25" x14ac:dyDescent="0.2">
      <c r="B36" s="40"/>
      <c r="C36" s="46"/>
      <c r="D36" s="17"/>
      <c r="E36" s="45"/>
      <c r="F36" s="47"/>
      <c r="G36" s="43"/>
      <c r="H36" s="43"/>
      <c r="I36" s="43"/>
    </row>
    <row r="37" spans="2:9" ht="14.25" x14ac:dyDescent="0.2">
      <c r="B37" s="40"/>
      <c r="C37" s="48"/>
      <c r="D37" s="47"/>
      <c r="E37" s="49"/>
      <c r="F37" s="40"/>
      <c r="G37" s="43"/>
      <c r="H37" s="43"/>
      <c r="I37" s="43"/>
    </row>
  </sheetData>
  <mergeCells count="22">
    <mergeCell ref="I5:I7"/>
    <mergeCell ref="H18:H19"/>
    <mergeCell ref="I18:I19"/>
    <mergeCell ref="G18:G19"/>
    <mergeCell ref="A11:A12"/>
    <mergeCell ref="A5:A7"/>
    <mergeCell ref="G30:I30"/>
    <mergeCell ref="A4:I4"/>
    <mergeCell ref="A13:A14"/>
    <mergeCell ref="B16:F16"/>
    <mergeCell ref="G29:I29"/>
    <mergeCell ref="B5:C7"/>
    <mergeCell ref="E5:E7"/>
    <mergeCell ref="F5:F7"/>
    <mergeCell ref="G5:G7"/>
    <mergeCell ref="D6:D7"/>
    <mergeCell ref="B22:F22"/>
    <mergeCell ref="A18:A19"/>
    <mergeCell ref="B18:C19"/>
    <mergeCell ref="E18:E19"/>
    <mergeCell ref="F18:F19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5" firstPageNumber="0" orientation="landscape" cellComments="asDisplayed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zoomScaleNormal="100" zoomScaleSheetLayoutView="100" workbookViewId="0">
      <selection activeCell="B1" sqref="A1:I30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62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37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24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22</v>
      </c>
    </row>
    <row r="6" spans="1:10" s="2" customFormat="1" ht="14.2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10.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34.5" customHeight="1" x14ac:dyDescent="0.2">
      <c r="A8" s="4">
        <v>1</v>
      </c>
      <c r="B8" s="5" t="s">
        <v>5</v>
      </c>
      <c r="C8" s="6" t="s">
        <v>6</v>
      </c>
      <c r="D8" s="7"/>
      <c r="E8" s="8">
        <v>105.94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105.94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3.2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230.22999999999996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4.7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124.28999999999996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5.75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105.94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3.25" customHeight="1" x14ac:dyDescent="0.25">
      <c r="A13" s="132">
        <v>5</v>
      </c>
      <c r="B13" s="85" t="s">
        <v>49</v>
      </c>
      <c r="C13" s="9" t="s">
        <v>10</v>
      </c>
      <c r="D13" s="54"/>
      <c r="E13" s="10">
        <f>E11</f>
        <v>124.28999999999996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1" customHeight="1" thickBot="1" x14ac:dyDescent="0.3">
      <c r="A14" s="133"/>
      <c r="B14" s="86" t="s">
        <v>51</v>
      </c>
      <c r="C14" s="12" t="s">
        <v>12</v>
      </c>
      <c r="D14" s="13"/>
      <c r="E14" s="14">
        <f>E12</f>
        <v>105.94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4.5" customHeight="1" thickBot="1" x14ac:dyDescent="0.3">
      <c r="A15" s="79">
        <v>6</v>
      </c>
      <c r="B15" s="140" t="s">
        <v>29</v>
      </c>
      <c r="C15" s="141"/>
      <c r="D15" s="141"/>
      <c r="E15" s="141"/>
      <c r="F15" s="142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22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customHeight="1" x14ac:dyDescent="0.2">
      <c r="A19" s="19">
        <v>7</v>
      </c>
      <c r="B19" s="20" t="s">
        <v>48</v>
      </c>
      <c r="C19" s="21" t="s">
        <v>13</v>
      </c>
      <c r="D19" s="22"/>
      <c r="E19" s="23">
        <v>55.56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55.56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27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">
      <c r="A28" s="80"/>
      <c r="B28" s="81"/>
      <c r="C28" s="82"/>
      <c r="D28" s="81"/>
      <c r="E28" s="83"/>
      <c r="F28" s="81"/>
      <c r="G28" s="76"/>
      <c r="H28" s="76"/>
      <c r="I28" s="76"/>
    </row>
    <row r="29" spans="1:9" ht="18" x14ac:dyDescent="0.25">
      <c r="A29" s="80"/>
      <c r="B29" s="81"/>
      <c r="C29" s="82"/>
      <c r="D29" s="81"/>
      <c r="E29" s="83"/>
      <c r="F29" s="81"/>
      <c r="G29" s="124" t="s">
        <v>32</v>
      </c>
      <c r="H29" s="124"/>
      <c r="I29" s="124"/>
    </row>
    <row r="30" spans="1:9" ht="18" x14ac:dyDescent="0.2">
      <c r="A30" s="80"/>
      <c r="B30" s="81"/>
      <c r="C30" s="82"/>
      <c r="D30" s="81"/>
      <c r="E30" s="83"/>
      <c r="F30" s="81"/>
      <c r="G30" s="125" t="s">
        <v>31</v>
      </c>
      <c r="H30" s="125"/>
      <c r="I30" s="125"/>
    </row>
    <row r="31" spans="1:9" ht="14.25" x14ac:dyDescent="0.2">
      <c r="A31" s="39"/>
      <c r="B31" s="40"/>
      <c r="C31" s="41"/>
      <c r="D31" s="39"/>
      <c r="E31" s="42"/>
      <c r="F31" s="40"/>
      <c r="G31" s="62"/>
      <c r="I31" s="62"/>
    </row>
    <row r="32" spans="1:9" ht="14.25" x14ac:dyDescent="0.2">
      <c r="A32" s="39"/>
      <c r="B32" s="40"/>
      <c r="C32" s="41"/>
      <c r="D32" s="39"/>
      <c r="E32" s="42"/>
      <c r="F32" s="40"/>
      <c r="G32" s="43"/>
      <c r="I32" s="43"/>
    </row>
    <row r="33" spans="2:7" ht="14.25" x14ac:dyDescent="0.2">
      <c r="B33" s="40"/>
      <c r="C33" s="41"/>
      <c r="D33" s="39"/>
      <c r="E33" s="42"/>
      <c r="F33" s="40"/>
      <c r="G33" s="43"/>
    </row>
    <row r="34" spans="2:7" ht="14.25" x14ac:dyDescent="0.2">
      <c r="B34" s="40"/>
      <c r="C34" s="41"/>
      <c r="D34" s="39"/>
      <c r="E34" s="42"/>
      <c r="F34" s="40"/>
      <c r="G34" s="43"/>
    </row>
    <row r="35" spans="2:7" ht="14.25" x14ac:dyDescent="0.2">
      <c r="B35" s="40"/>
      <c r="C35" s="41"/>
      <c r="D35" s="17"/>
      <c r="E35" s="45"/>
      <c r="F35" s="40"/>
      <c r="G35" s="62"/>
    </row>
    <row r="36" spans="2:7" ht="14.25" x14ac:dyDescent="0.2">
      <c r="B36" s="40"/>
      <c r="C36" s="46"/>
      <c r="D36" s="17"/>
      <c r="E36" s="45"/>
      <c r="F36" s="47"/>
      <c r="G36" s="43"/>
    </row>
    <row r="37" spans="2:7" ht="14.25" x14ac:dyDescent="0.2">
      <c r="B37" s="40"/>
      <c r="C37" s="48"/>
      <c r="D37" s="47"/>
      <c r="E37" s="49"/>
      <c r="F37" s="40"/>
      <c r="G37" s="43"/>
    </row>
  </sheetData>
  <mergeCells count="22">
    <mergeCell ref="I5:I7"/>
    <mergeCell ref="H17:H18"/>
    <mergeCell ref="I17:I18"/>
    <mergeCell ref="G17:G18"/>
    <mergeCell ref="A11:A12"/>
    <mergeCell ref="A5:A7"/>
    <mergeCell ref="G30:I30"/>
    <mergeCell ref="A4:I4"/>
    <mergeCell ref="A13:A14"/>
    <mergeCell ref="B15:F15"/>
    <mergeCell ref="G29:I29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7" firstPageNumber="0" orientation="landscape" cellComments="asDisplayed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opLeftCell="A4" zoomScaleNormal="100" zoomScaleSheetLayoutView="100" workbookViewId="0">
      <selection activeCell="B1" sqref="A1:I31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63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38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20</v>
      </c>
    </row>
    <row r="6" spans="1:10" s="2" customFormat="1" ht="12.7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21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30.75" customHeight="1" x14ac:dyDescent="0.2">
      <c r="A8" s="4">
        <v>1</v>
      </c>
      <c r="B8" s="5" t="s">
        <v>5</v>
      </c>
      <c r="C8" s="6" t="s">
        <v>6</v>
      </c>
      <c r="D8" s="7"/>
      <c r="E8" s="8">
        <v>132.35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132.35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3.2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265.57000000000005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1.75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133.22000000000006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45.75" customHeight="1" thickBot="1" x14ac:dyDescent="0.3">
      <c r="A12" s="129"/>
      <c r="B12" s="86" t="s">
        <v>50</v>
      </c>
      <c r="C12" s="12" t="s">
        <v>11</v>
      </c>
      <c r="D12" s="13"/>
      <c r="E12" s="14">
        <f>E8</f>
        <v>132.35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1" customHeight="1" x14ac:dyDescent="0.25">
      <c r="A13" s="132">
        <v>5</v>
      </c>
      <c r="B13" s="85" t="s">
        <v>49</v>
      </c>
      <c r="C13" s="9" t="s">
        <v>10</v>
      </c>
      <c r="D13" s="54"/>
      <c r="E13" s="10">
        <f>E11</f>
        <v>133.22000000000006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4" customHeight="1" thickBot="1" x14ac:dyDescent="0.3">
      <c r="A14" s="133"/>
      <c r="B14" s="86" t="s">
        <v>51</v>
      </c>
      <c r="C14" s="12" t="s">
        <v>12</v>
      </c>
      <c r="D14" s="13"/>
      <c r="E14" s="14">
        <f>E12</f>
        <v>132.35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7.5" customHeight="1" thickBot="1" x14ac:dyDescent="0.3">
      <c r="A15" s="79">
        <v>6</v>
      </c>
      <c r="B15" s="140" t="s">
        <v>29</v>
      </c>
      <c r="C15" s="141"/>
      <c r="D15" s="141"/>
      <c r="E15" s="141"/>
      <c r="F15" s="142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22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69.900000000000006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23">
        <v>69.900000000000006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32.2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5">
      <c r="A28" s="80"/>
      <c r="B28" s="81"/>
      <c r="C28" s="82"/>
      <c r="D28" s="81"/>
      <c r="E28" s="83"/>
      <c r="F28" s="81"/>
      <c r="G28" s="124" t="s">
        <v>32</v>
      </c>
      <c r="H28" s="124"/>
      <c r="I28" s="124"/>
    </row>
    <row r="29" spans="1:9" ht="18" x14ac:dyDescent="0.2">
      <c r="A29" s="80"/>
      <c r="B29" s="81"/>
      <c r="C29" s="82"/>
      <c r="D29" s="81"/>
      <c r="E29" s="83"/>
      <c r="F29" s="81"/>
      <c r="G29" s="125" t="s">
        <v>31</v>
      </c>
      <c r="H29" s="125"/>
      <c r="I29" s="125"/>
    </row>
    <row r="30" spans="1:9" ht="14.25" x14ac:dyDescent="0.2">
      <c r="A30" s="39"/>
      <c r="B30" s="40"/>
      <c r="C30" s="41"/>
      <c r="D30" s="39"/>
      <c r="E30" s="42"/>
      <c r="F30" s="40"/>
      <c r="G30" s="62"/>
      <c r="I30" s="62"/>
    </row>
    <row r="31" spans="1:9" ht="14.25" x14ac:dyDescent="0.2">
      <c r="A31" s="39"/>
      <c r="B31" s="40"/>
      <c r="C31" s="41"/>
      <c r="D31" s="39"/>
      <c r="E31" s="42"/>
      <c r="F31" s="40"/>
      <c r="G31" s="43"/>
      <c r="I31" s="43"/>
    </row>
    <row r="32" spans="1:9" ht="14.25" x14ac:dyDescent="0.2">
      <c r="B32" s="40"/>
      <c r="C32" s="41"/>
      <c r="D32" s="39"/>
      <c r="E32" s="42"/>
      <c r="F32" s="40"/>
      <c r="G32" s="43"/>
    </row>
    <row r="33" spans="2:7" ht="14.25" x14ac:dyDescent="0.2">
      <c r="B33" s="40"/>
      <c r="C33" s="41"/>
      <c r="D33" s="39"/>
      <c r="E33" s="42"/>
      <c r="F33" s="40"/>
      <c r="G33" s="43"/>
    </row>
    <row r="34" spans="2:7" ht="14.25" x14ac:dyDescent="0.2">
      <c r="B34" s="40"/>
      <c r="C34" s="41"/>
      <c r="D34" s="17"/>
      <c r="E34" s="45"/>
      <c r="F34" s="40"/>
      <c r="G34" s="62"/>
    </row>
    <row r="35" spans="2:7" ht="14.25" x14ac:dyDescent="0.2">
      <c r="B35" s="40"/>
      <c r="C35" s="46"/>
      <c r="D35" s="17"/>
      <c r="E35" s="45"/>
      <c r="F35" s="47"/>
      <c r="G35" s="43"/>
    </row>
    <row r="36" spans="2:7" ht="14.25" x14ac:dyDescent="0.2">
      <c r="B36" s="40"/>
      <c r="C36" s="48"/>
      <c r="D36" s="47"/>
      <c r="E36" s="49"/>
      <c r="F36" s="40"/>
      <c r="G36" s="43"/>
    </row>
  </sheetData>
  <mergeCells count="22">
    <mergeCell ref="I5:I7"/>
    <mergeCell ref="H17:H18"/>
    <mergeCell ref="I17:I18"/>
    <mergeCell ref="G17:G18"/>
    <mergeCell ref="A11:A12"/>
    <mergeCell ref="A5:A7"/>
    <mergeCell ref="G29:I29"/>
    <mergeCell ref="A4:I4"/>
    <mergeCell ref="A13:A14"/>
    <mergeCell ref="B15:F15"/>
    <mergeCell ref="G28:I28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9" firstPageNumber="0" orientation="landscape" cellComments="asDisplayed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Normal="100" zoomScaleSheetLayoutView="100" workbookViewId="0">
      <selection sqref="A1:I29"/>
    </sheetView>
  </sheetViews>
  <sheetFormatPr defaultColWidth="8.42578125" defaultRowHeight="12.75" x14ac:dyDescent="0.2"/>
  <cols>
    <col min="1" max="1" width="4.7109375" style="44" bestFit="1" customWidth="1"/>
    <col min="2" max="2" width="34.42578125" style="50" customWidth="1"/>
    <col min="3" max="3" width="8.28515625" style="51" customWidth="1"/>
    <col min="4" max="4" width="28.28515625" style="50" customWidth="1"/>
    <col min="5" max="5" width="9.85546875" style="52" customWidth="1"/>
    <col min="6" max="6" width="11.42578125" style="44" customWidth="1"/>
    <col min="7" max="7" width="21" style="53" customWidth="1"/>
    <col min="8" max="8" width="13.42578125" style="18" bestFit="1" customWidth="1"/>
    <col min="9" max="9" width="21.42578125" style="18" bestFit="1" customWidth="1"/>
    <col min="10" max="251" width="8.42578125" style="18"/>
    <col min="252" max="252" width="3.5703125" style="18" bestFit="1" customWidth="1"/>
    <col min="253" max="253" width="34.42578125" style="18" customWidth="1"/>
    <col min="254" max="254" width="8.28515625" style="18" customWidth="1"/>
    <col min="255" max="255" width="28.28515625" style="18" customWidth="1"/>
    <col min="256" max="256" width="15" style="18" customWidth="1"/>
    <col min="257" max="257" width="10.7109375" style="18" customWidth="1"/>
    <col min="258" max="258" width="23.42578125" style="18" customWidth="1"/>
    <col min="259" max="259" width="32.5703125" style="18" customWidth="1"/>
    <col min="260" max="260" width="16.28515625" style="18" bestFit="1" customWidth="1"/>
    <col min="261" max="507" width="8.42578125" style="18"/>
    <col min="508" max="508" width="3.5703125" style="18" bestFit="1" customWidth="1"/>
    <col min="509" max="509" width="34.42578125" style="18" customWidth="1"/>
    <col min="510" max="510" width="8.28515625" style="18" customWidth="1"/>
    <col min="511" max="511" width="28.28515625" style="18" customWidth="1"/>
    <col min="512" max="512" width="15" style="18" customWidth="1"/>
    <col min="513" max="513" width="10.7109375" style="18" customWidth="1"/>
    <col min="514" max="514" width="23.42578125" style="18" customWidth="1"/>
    <col min="515" max="515" width="32.5703125" style="18" customWidth="1"/>
    <col min="516" max="516" width="16.28515625" style="18" bestFit="1" customWidth="1"/>
    <col min="517" max="763" width="8.42578125" style="18"/>
    <col min="764" max="764" width="3.5703125" style="18" bestFit="1" customWidth="1"/>
    <col min="765" max="765" width="34.42578125" style="18" customWidth="1"/>
    <col min="766" max="766" width="8.28515625" style="18" customWidth="1"/>
    <col min="767" max="767" width="28.28515625" style="18" customWidth="1"/>
    <col min="768" max="768" width="15" style="18" customWidth="1"/>
    <col min="769" max="769" width="10.7109375" style="18" customWidth="1"/>
    <col min="770" max="770" width="23.42578125" style="18" customWidth="1"/>
    <col min="771" max="771" width="32.5703125" style="18" customWidth="1"/>
    <col min="772" max="772" width="16.28515625" style="18" bestFit="1" customWidth="1"/>
    <col min="773" max="1019" width="8.42578125" style="18"/>
    <col min="1020" max="1020" width="3.5703125" style="18" bestFit="1" customWidth="1"/>
    <col min="1021" max="1021" width="34.42578125" style="18" customWidth="1"/>
    <col min="1022" max="1022" width="8.28515625" style="18" customWidth="1"/>
    <col min="1023" max="1023" width="28.28515625" style="18" customWidth="1"/>
    <col min="1024" max="1024" width="15" style="18" customWidth="1"/>
    <col min="1025" max="1025" width="10.7109375" style="18" customWidth="1"/>
    <col min="1026" max="1026" width="23.42578125" style="18" customWidth="1"/>
    <col min="1027" max="1027" width="32.5703125" style="18" customWidth="1"/>
    <col min="1028" max="1028" width="16.28515625" style="18" bestFit="1" customWidth="1"/>
    <col min="1029" max="1275" width="8.42578125" style="18"/>
    <col min="1276" max="1276" width="3.5703125" style="18" bestFit="1" customWidth="1"/>
    <col min="1277" max="1277" width="34.42578125" style="18" customWidth="1"/>
    <col min="1278" max="1278" width="8.28515625" style="18" customWidth="1"/>
    <col min="1279" max="1279" width="28.28515625" style="18" customWidth="1"/>
    <col min="1280" max="1280" width="15" style="18" customWidth="1"/>
    <col min="1281" max="1281" width="10.7109375" style="18" customWidth="1"/>
    <col min="1282" max="1282" width="23.42578125" style="18" customWidth="1"/>
    <col min="1283" max="1283" width="32.5703125" style="18" customWidth="1"/>
    <col min="1284" max="1284" width="16.28515625" style="18" bestFit="1" customWidth="1"/>
    <col min="1285" max="1531" width="8.42578125" style="18"/>
    <col min="1532" max="1532" width="3.5703125" style="18" bestFit="1" customWidth="1"/>
    <col min="1533" max="1533" width="34.42578125" style="18" customWidth="1"/>
    <col min="1534" max="1534" width="8.28515625" style="18" customWidth="1"/>
    <col min="1535" max="1535" width="28.28515625" style="18" customWidth="1"/>
    <col min="1536" max="1536" width="15" style="18" customWidth="1"/>
    <col min="1537" max="1537" width="10.7109375" style="18" customWidth="1"/>
    <col min="1538" max="1538" width="23.42578125" style="18" customWidth="1"/>
    <col min="1539" max="1539" width="32.5703125" style="18" customWidth="1"/>
    <col min="1540" max="1540" width="16.28515625" style="18" bestFit="1" customWidth="1"/>
    <col min="1541" max="1787" width="8.42578125" style="18"/>
    <col min="1788" max="1788" width="3.5703125" style="18" bestFit="1" customWidth="1"/>
    <col min="1789" max="1789" width="34.42578125" style="18" customWidth="1"/>
    <col min="1790" max="1790" width="8.28515625" style="18" customWidth="1"/>
    <col min="1791" max="1791" width="28.28515625" style="18" customWidth="1"/>
    <col min="1792" max="1792" width="15" style="18" customWidth="1"/>
    <col min="1793" max="1793" width="10.7109375" style="18" customWidth="1"/>
    <col min="1794" max="1794" width="23.42578125" style="18" customWidth="1"/>
    <col min="1795" max="1795" width="32.5703125" style="18" customWidth="1"/>
    <col min="1796" max="1796" width="16.28515625" style="18" bestFit="1" customWidth="1"/>
    <col min="1797" max="2043" width="8.42578125" style="18"/>
    <col min="2044" max="2044" width="3.5703125" style="18" bestFit="1" customWidth="1"/>
    <col min="2045" max="2045" width="34.42578125" style="18" customWidth="1"/>
    <col min="2046" max="2046" width="8.28515625" style="18" customWidth="1"/>
    <col min="2047" max="2047" width="28.28515625" style="18" customWidth="1"/>
    <col min="2048" max="2048" width="15" style="18" customWidth="1"/>
    <col min="2049" max="2049" width="10.7109375" style="18" customWidth="1"/>
    <col min="2050" max="2050" width="23.42578125" style="18" customWidth="1"/>
    <col min="2051" max="2051" width="32.5703125" style="18" customWidth="1"/>
    <col min="2052" max="2052" width="16.28515625" style="18" bestFit="1" customWidth="1"/>
    <col min="2053" max="2299" width="8.42578125" style="18"/>
    <col min="2300" max="2300" width="3.5703125" style="18" bestFit="1" customWidth="1"/>
    <col min="2301" max="2301" width="34.42578125" style="18" customWidth="1"/>
    <col min="2302" max="2302" width="8.28515625" style="18" customWidth="1"/>
    <col min="2303" max="2303" width="28.28515625" style="18" customWidth="1"/>
    <col min="2304" max="2304" width="15" style="18" customWidth="1"/>
    <col min="2305" max="2305" width="10.7109375" style="18" customWidth="1"/>
    <col min="2306" max="2306" width="23.42578125" style="18" customWidth="1"/>
    <col min="2307" max="2307" width="32.5703125" style="18" customWidth="1"/>
    <col min="2308" max="2308" width="16.28515625" style="18" bestFit="1" customWidth="1"/>
    <col min="2309" max="2555" width="8.42578125" style="18"/>
    <col min="2556" max="2556" width="3.5703125" style="18" bestFit="1" customWidth="1"/>
    <col min="2557" max="2557" width="34.42578125" style="18" customWidth="1"/>
    <col min="2558" max="2558" width="8.28515625" style="18" customWidth="1"/>
    <col min="2559" max="2559" width="28.28515625" style="18" customWidth="1"/>
    <col min="2560" max="2560" width="15" style="18" customWidth="1"/>
    <col min="2561" max="2561" width="10.7109375" style="18" customWidth="1"/>
    <col min="2562" max="2562" width="23.42578125" style="18" customWidth="1"/>
    <col min="2563" max="2563" width="32.5703125" style="18" customWidth="1"/>
    <col min="2564" max="2564" width="16.28515625" style="18" bestFit="1" customWidth="1"/>
    <col min="2565" max="2811" width="8.42578125" style="18"/>
    <col min="2812" max="2812" width="3.5703125" style="18" bestFit="1" customWidth="1"/>
    <col min="2813" max="2813" width="34.42578125" style="18" customWidth="1"/>
    <col min="2814" max="2814" width="8.28515625" style="18" customWidth="1"/>
    <col min="2815" max="2815" width="28.28515625" style="18" customWidth="1"/>
    <col min="2816" max="2816" width="15" style="18" customWidth="1"/>
    <col min="2817" max="2817" width="10.7109375" style="18" customWidth="1"/>
    <col min="2818" max="2818" width="23.42578125" style="18" customWidth="1"/>
    <col min="2819" max="2819" width="32.5703125" style="18" customWidth="1"/>
    <col min="2820" max="2820" width="16.28515625" style="18" bestFit="1" customWidth="1"/>
    <col min="2821" max="3067" width="8.42578125" style="18"/>
    <col min="3068" max="3068" width="3.5703125" style="18" bestFit="1" customWidth="1"/>
    <col min="3069" max="3069" width="34.42578125" style="18" customWidth="1"/>
    <col min="3070" max="3070" width="8.28515625" style="18" customWidth="1"/>
    <col min="3071" max="3071" width="28.28515625" style="18" customWidth="1"/>
    <col min="3072" max="3072" width="15" style="18" customWidth="1"/>
    <col min="3073" max="3073" width="10.7109375" style="18" customWidth="1"/>
    <col min="3074" max="3074" width="23.42578125" style="18" customWidth="1"/>
    <col min="3075" max="3075" width="32.5703125" style="18" customWidth="1"/>
    <col min="3076" max="3076" width="16.28515625" style="18" bestFit="1" customWidth="1"/>
    <col min="3077" max="3323" width="8.42578125" style="18"/>
    <col min="3324" max="3324" width="3.5703125" style="18" bestFit="1" customWidth="1"/>
    <col min="3325" max="3325" width="34.42578125" style="18" customWidth="1"/>
    <col min="3326" max="3326" width="8.28515625" style="18" customWidth="1"/>
    <col min="3327" max="3327" width="28.28515625" style="18" customWidth="1"/>
    <col min="3328" max="3328" width="15" style="18" customWidth="1"/>
    <col min="3329" max="3329" width="10.7109375" style="18" customWidth="1"/>
    <col min="3330" max="3330" width="23.42578125" style="18" customWidth="1"/>
    <col min="3331" max="3331" width="32.5703125" style="18" customWidth="1"/>
    <col min="3332" max="3332" width="16.28515625" style="18" bestFit="1" customWidth="1"/>
    <col min="3333" max="3579" width="8.42578125" style="18"/>
    <col min="3580" max="3580" width="3.5703125" style="18" bestFit="1" customWidth="1"/>
    <col min="3581" max="3581" width="34.42578125" style="18" customWidth="1"/>
    <col min="3582" max="3582" width="8.28515625" style="18" customWidth="1"/>
    <col min="3583" max="3583" width="28.28515625" style="18" customWidth="1"/>
    <col min="3584" max="3584" width="15" style="18" customWidth="1"/>
    <col min="3585" max="3585" width="10.7109375" style="18" customWidth="1"/>
    <col min="3586" max="3586" width="23.42578125" style="18" customWidth="1"/>
    <col min="3587" max="3587" width="32.5703125" style="18" customWidth="1"/>
    <col min="3588" max="3588" width="16.28515625" style="18" bestFit="1" customWidth="1"/>
    <col min="3589" max="3835" width="8.42578125" style="18"/>
    <col min="3836" max="3836" width="3.5703125" style="18" bestFit="1" customWidth="1"/>
    <col min="3837" max="3837" width="34.42578125" style="18" customWidth="1"/>
    <col min="3838" max="3838" width="8.28515625" style="18" customWidth="1"/>
    <col min="3839" max="3839" width="28.28515625" style="18" customWidth="1"/>
    <col min="3840" max="3840" width="15" style="18" customWidth="1"/>
    <col min="3841" max="3841" width="10.7109375" style="18" customWidth="1"/>
    <col min="3842" max="3842" width="23.42578125" style="18" customWidth="1"/>
    <col min="3843" max="3843" width="32.5703125" style="18" customWidth="1"/>
    <col min="3844" max="3844" width="16.28515625" style="18" bestFit="1" customWidth="1"/>
    <col min="3845" max="4091" width="8.42578125" style="18"/>
    <col min="4092" max="4092" width="3.5703125" style="18" bestFit="1" customWidth="1"/>
    <col min="4093" max="4093" width="34.42578125" style="18" customWidth="1"/>
    <col min="4094" max="4094" width="8.28515625" style="18" customWidth="1"/>
    <col min="4095" max="4095" width="28.28515625" style="18" customWidth="1"/>
    <col min="4096" max="4096" width="15" style="18" customWidth="1"/>
    <col min="4097" max="4097" width="10.7109375" style="18" customWidth="1"/>
    <col min="4098" max="4098" width="23.42578125" style="18" customWidth="1"/>
    <col min="4099" max="4099" width="32.5703125" style="18" customWidth="1"/>
    <col min="4100" max="4100" width="16.28515625" style="18" bestFit="1" customWidth="1"/>
    <col min="4101" max="4347" width="8.42578125" style="18"/>
    <col min="4348" max="4348" width="3.5703125" style="18" bestFit="1" customWidth="1"/>
    <col min="4349" max="4349" width="34.42578125" style="18" customWidth="1"/>
    <col min="4350" max="4350" width="8.28515625" style="18" customWidth="1"/>
    <col min="4351" max="4351" width="28.28515625" style="18" customWidth="1"/>
    <col min="4352" max="4352" width="15" style="18" customWidth="1"/>
    <col min="4353" max="4353" width="10.7109375" style="18" customWidth="1"/>
    <col min="4354" max="4354" width="23.42578125" style="18" customWidth="1"/>
    <col min="4355" max="4355" width="32.5703125" style="18" customWidth="1"/>
    <col min="4356" max="4356" width="16.28515625" style="18" bestFit="1" customWidth="1"/>
    <col min="4357" max="4603" width="8.42578125" style="18"/>
    <col min="4604" max="4604" width="3.5703125" style="18" bestFit="1" customWidth="1"/>
    <col min="4605" max="4605" width="34.42578125" style="18" customWidth="1"/>
    <col min="4606" max="4606" width="8.28515625" style="18" customWidth="1"/>
    <col min="4607" max="4607" width="28.28515625" style="18" customWidth="1"/>
    <col min="4608" max="4608" width="15" style="18" customWidth="1"/>
    <col min="4609" max="4609" width="10.7109375" style="18" customWidth="1"/>
    <col min="4610" max="4610" width="23.42578125" style="18" customWidth="1"/>
    <col min="4611" max="4611" width="32.5703125" style="18" customWidth="1"/>
    <col min="4612" max="4612" width="16.28515625" style="18" bestFit="1" customWidth="1"/>
    <col min="4613" max="4859" width="8.42578125" style="18"/>
    <col min="4860" max="4860" width="3.5703125" style="18" bestFit="1" customWidth="1"/>
    <col min="4861" max="4861" width="34.42578125" style="18" customWidth="1"/>
    <col min="4862" max="4862" width="8.28515625" style="18" customWidth="1"/>
    <col min="4863" max="4863" width="28.28515625" style="18" customWidth="1"/>
    <col min="4864" max="4864" width="15" style="18" customWidth="1"/>
    <col min="4865" max="4865" width="10.7109375" style="18" customWidth="1"/>
    <col min="4866" max="4866" width="23.42578125" style="18" customWidth="1"/>
    <col min="4867" max="4867" width="32.5703125" style="18" customWidth="1"/>
    <col min="4868" max="4868" width="16.28515625" style="18" bestFit="1" customWidth="1"/>
    <col min="4869" max="5115" width="8.42578125" style="18"/>
    <col min="5116" max="5116" width="3.5703125" style="18" bestFit="1" customWidth="1"/>
    <col min="5117" max="5117" width="34.42578125" style="18" customWidth="1"/>
    <col min="5118" max="5118" width="8.28515625" style="18" customWidth="1"/>
    <col min="5119" max="5119" width="28.28515625" style="18" customWidth="1"/>
    <col min="5120" max="5120" width="15" style="18" customWidth="1"/>
    <col min="5121" max="5121" width="10.7109375" style="18" customWidth="1"/>
    <col min="5122" max="5122" width="23.42578125" style="18" customWidth="1"/>
    <col min="5123" max="5123" width="32.5703125" style="18" customWidth="1"/>
    <col min="5124" max="5124" width="16.28515625" style="18" bestFit="1" customWidth="1"/>
    <col min="5125" max="5371" width="8.42578125" style="18"/>
    <col min="5372" max="5372" width="3.5703125" style="18" bestFit="1" customWidth="1"/>
    <col min="5373" max="5373" width="34.42578125" style="18" customWidth="1"/>
    <col min="5374" max="5374" width="8.28515625" style="18" customWidth="1"/>
    <col min="5375" max="5375" width="28.28515625" style="18" customWidth="1"/>
    <col min="5376" max="5376" width="15" style="18" customWidth="1"/>
    <col min="5377" max="5377" width="10.7109375" style="18" customWidth="1"/>
    <col min="5378" max="5378" width="23.42578125" style="18" customWidth="1"/>
    <col min="5379" max="5379" width="32.5703125" style="18" customWidth="1"/>
    <col min="5380" max="5380" width="16.28515625" style="18" bestFit="1" customWidth="1"/>
    <col min="5381" max="5627" width="8.42578125" style="18"/>
    <col min="5628" max="5628" width="3.5703125" style="18" bestFit="1" customWidth="1"/>
    <col min="5629" max="5629" width="34.42578125" style="18" customWidth="1"/>
    <col min="5630" max="5630" width="8.28515625" style="18" customWidth="1"/>
    <col min="5631" max="5631" width="28.28515625" style="18" customWidth="1"/>
    <col min="5632" max="5632" width="15" style="18" customWidth="1"/>
    <col min="5633" max="5633" width="10.7109375" style="18" customWidth="1"/>
    <col min="5634" max="5634" width="23.42578125" style="18" customWidth="1"/>
    <col min="5635" max="5635" width="32.5703125" style="18" customWidth="1"/>
    <col min="5636" max="5636" width="16.28515625" style="18" bestFit="1" customWidth="1"/>
    <col min="5637" max="5883" width="8.42578125" style="18"/>
    <col min="5884" max="5884" width="3.5703125" style="18" bestFit="1" customWidth="1"/>
    <col min="5885" max="5885" width="34.42578125" style="18" customWidth="1"/>
    <col min="5886" max="5886" width="8.28515625" style="18" customWidth="1"/>
    <col min="5887" max="5887" width="28.28515625" style="18" customWidth="1"/>
    <col min="5888" max="5888" width="15" style="18" customWidth="1"/>
    <col min="5889" max="5889" width="10.7109375" style="18" customWidth="1"/>
    <col min="5890" max="5890" width="23.42578125" style="18" customWidth="1"/>
    <col min="5891" max="5891" width="32.5703125" style="18" customWidth="1"/>
    <col min="5892" max="5892" width="16.28515625" style="18" bestFit="1" customWidth="1"/>
    <col min="5893" max="6139" width="8.42578125" style="18"/>
    <col min="6140" max="6140" width="3.5703125" style="18" bestFit="1" customWidth="1"/>
    <col min="6141" max="6141" width="34.42578125" style="18" customWidth="1"/>
    <col min="6142" max="6142" width="8.28515625" style="18" customWidth="1"/>
    <col min="6143" max="6143" width="28.28515625" style="18" customWidth="1"/>
    <col min="6144" max="6144" width="15" style="18" customWidth="1"/>
    <col min="6145" max="6145" width="10.7109375" style="18" customWidth="1"/>
    <col min="6146" max="6146" width="23.42578125" style="18" customWidth="1"/>
    <col min="6147" max="6147" width="32.5703125" style="18" customWidth="1"/>
    <col min="6148" max="6148" width="16.28515625" style="18" bestFit="1" customWidth="1"/>
    <col min="6149" max="6395" width="8.42578125" style="18"/>
    <col min="6396" max="6396" width="3.5703125" style="18" bestFit="1" customWidth="1"/>
    <col min="6397" max="6397" width="34.42578125" style="18" customWidth="1"/>
    <col min="6398" max="6398" width="8.28515625" style="18" customWidth="1"/>
    <col min="6399" max="6399" width="28.28515625" style="18" customWidth="1"/>
    <col min="6400" max="6400" width="15" style="18" customWidth="1"/>
    <col min="6401" max="6401" width="10.7109375" style="18" customWidth="1"/>
    <col min="6402" max="6402" width="23.42578125" style="18" customWidth="1"/>
    <col min="6403" max="6403" width="32.5703125" style="18" customWidth="1"/>
    <col min="6404" max="6404" width="16.28515625" style="18" bestFit="1" customWidth="1"/>
    <col min="6405" max="6651" width="8.42578125" style="18"/>
    <col min="6652" max="6652" width="3.5703125" style="18" bestFit="1" customWidth="1"/>
    <col min="6653" max="6653" width="34.42578125" style="18" customWidth="1"/>
    <col min="6654" max="6654" width="8.28515625" style="18" customWidth="1"/>
    <col min="6655" max="6655" width="28.28515625" style="18" customWidth="1"/>
    <col min="6656" max="6656" width="15" style="18" customWidth="1"/>
    <col min="6657" max="6657" width="10.7109375" style="18" customWidth="1"/>
    <col min="6658" max="6658" width="23.42578125" style="18" customWidth="1"/>
    <col min="6659" max="6659" width="32.5703125" style="18" customWidth="1"/>
    <col min="6660" max="6660" width="16.28515625" style="18" bestFit="1" customWidth="1"/>
    <col min="6661" max="6907" width="8.42578125" style="18"/>
    <col min="6908" max="6908" width="3.5703125" style="18" bestFit="1" customWidth="1"/>
    <col min="6909" max="6909" width="34.42578125" style="18" customWidth="1"/>
    <col min="6910" max="6910" width="8.28515625" style="18" customWidth="1"/>
    <col min="6911" max="6911" width="28.28515625" style="18" customWidth="1"/>
    <col min="6912" max="6912" width="15" style="18" customWidth="1"/>
    <col min="6913" max="6913" width="10.7109375" style="18" customWidth="1"/>
    <col min="6914" max="6914" width="23.42578125" style="18" customWidth="1"/>
    <col min="6915" max="6915" width="32.5703125" style="18" customWidth="1"/>
    <col min="6916" max="6916" width="16.28515625" style="18" bestFit="1" customWidth="1"/>
    <col min="6917" max="7163" width="8.42578125" style="18"/>
    <col min="7164" max="7164" width="3.5703125" style="18" bestFit="1" customWidth="1"/>
    <col min="7165" max="7165" width="34.42578125" style="18" customWidth="1"/>
    <col min="7166" max="7166" width="8.28515625" style="18" customWidth="1"/>
    <col min="7167" max="7167" width="28.28515625" style="18" customWidth="1"/>
    <col min="7168" max="7168" width="15" style="18" customWidth="1"/>
    <col min="7169" max="7169" width="10.7109375" style="18" customWidth="1"/>
    <col min="7170" max="7170" width="23.42578125" style="18" customWidth="1"/>
    <col min="7171" max="7171" width="32.5703125" style="18" customWidth="1"/>
    <col min="7172" max="7172" width="16.28515625" style="18" bestFit="1" customWidth="1"/>
    <col min="7173" max="7419" width="8.42578125" style="18"/>
    <col min="7420" max="7420" width="3.5703125" style="18" bestFit="1" customWidth="1"/>
    <col min="7421" max="7421" width="34.42578125" style="18" customWidth="1"/>
    <col min="7422" max="7422" width="8.28515625" style="18" customWidth="1"/>
    <col min="7423" max="7423" width="28.28515625" style="18" customWidth="1"/>
    <col min="7424" max="7424" width="15" style="18" customWidth="1"/>
    <col min="7425" max="7425" width="10.7109375" style="18" customWidth="1"/>
    <col min="7426" max="7426" width="23.42578125" style="18" customWidth="1"/>
    <col min="7427" max="7427" width="32.5703125" style="18" customWidth="1"/>
    <col min="7428" max="7428" width="16.28515625" style="18" bestFit="1" customWidth="1"/>
    <col min="7429" max="7675" width="8.42578125" style="18"/>
    <col min="7676" max="7676" width="3.5703125" style="18" bestFit="1" customWidth="1"/>
    <col min="7677" max="7677" width="34.42578125" style="18" customWidth="1"/>
    <col min="7678" max="7678" width="8.28515625" style="18" customWidth="1"/>
    <col min="7679" max="7679" width="28.28515625" style="18" customWidth="1"/>
    <col min="7680" max="7680" width="15" style="18" customWidth="1"/>
    <col min="7681" max="7681" width="10.7109375" style="18" customWidth="1"/>
    <col min="7682" max="7682" width="23.42578125" style="18" customWidth="1"/>
    <col min="7683" max="7683" width="32.5703125" style="18" customWidth="1"/>
    <col min="7684" max="7684" width="16.28515625" style="18" bestFit="1" customWidth="1"/>
    <col min="7685" max="7931" width="8.42578125" style="18"/>
    <col min="7932" max="7932" width="3.5703125" style="18" bestFit="1" customWidth="1"/>
    <col min="7933" max="7933" width="34.42578125" style="18" customWidth="1"/>
    <col min="7934" max="7934" width="8.28515625" style="18" customWidth="1"/>
    <col min="7935" max="7935" width="28.28515625" style="18" customWidth="1"/>
    <col min="7936" max="7936" width="15" style="18" customWidth="1"/>
    <col min="7937" max="7937" width="10.7109375" style="18" customWidth="1"/>
    <col min="7938" max="7938" width="23.42578125" style="18" customWidth="1"/>
    <col min="7939" max="7939" width="32.5703125" style="18" customWidth="1"/>
    <col min="7940" max="7940" width="16.28515625" style="18" bestFit="1" customWidth="1"/>
    <col min="7941" max="8187" width="8.42578125" style="18"/>
    <col min="8188" max="8188" width="3.5703125" style="18" bestFit="1" customWidth="1"/>
    <col min="8189" max="8189" width="34.42578125" style="18" customWidth="1"/>
    <col min="8190" max="8190" width="8.28515625" style="18" customWidth="1"/>
    <col min="8191" max="8191" width="28.28515625" style="18" customWidth="1"/>
    <col min="8192" max="8192" width="15" style="18" customWidth="1"/>
    <col min="8193" max="8193" width="10.7109375" style="18" customWidth="1"/>
    <col min="8194" max="8194" width="23.42578125" style="18" customWidth="1"/>
    <col min="8195" max="8195" width="32.5703125" style="18" customWidth="1"/>
    <col min="8196" max="8196" width="16.28515625" style="18" bestFit="1" customWidth="1"/>
    <col min="8197" max="8443" width="8.42578125" style="18"/>
    <col min="8444" max="8444" width="3.5703125" style="18" bestFit="1" customWidth="1"/>
    <col min="8445" max="8445" width="34.42578125" style="18" customWidth="1"/>
    <col min="8446" max="8446" width="8.28515625" style="18" customWidth="1"/>
    <col min="8447" max="8447" width="28.28515625" style="18" customWidth="1"/>
    <col min="8448" max="8448" width="15" style="18" customWidth="1"/>
    <col min="8449" max="8449" width="10.7109375" style="18" customWidth="1"/>
    <col min="8450" max="8450" width="23.42578125" style="18" customWidth="1"/>
    <col min="8451" max="8451" width="32.5703125" style="18" customWidth="1"/>
    <col min="8452" max="8452" width="16.28515625" style="18" bestFit="1" customWidth="1"/>
    <col min="8453" max="8699" width="8.42578125" style="18"/>
    <col min="8700" max="8700" width="3.5703125" style="18" bestFit="1" customWidth="1"/>
    <col min="8701" max="8701" width="34.42578125" style="18" customWidth="1"/>
    <col min="8702" max="8702" width="8.28515625" style="18" customWidth="1"/>
    <col min="8703" max="8703" width="28.28515625" style="18" customWidth="1"/>
    <col min="8704" max="8704" width="15" style="18" customWidth="1"/>
    <col min="8705" max="8705" width="10.7109375" style="18" customWidth="1"/>
    <col min="8706" max="8706" width="23.42578125" style="18" customWidth="1"/>
    <col min="8707" max="8707" width="32.5703125" style="18" customWidth="1"/>
    <col min="8708" max="8708" width="16.28515625" style="18" bestFit="1" customWidth="1"/>
    <col min="8709" max="8955" width="8.42578125" style="18"/>
    <col min="8956" max="8956" width="3.5703125" style="18" bestFit="1" customWidth="1"/>
    <col min="8957" max="8957" width="34.42578125" style="18" customWidth="1"/>
    <col min="8958" max="8958" width="8.28515625" style="18" customWidth="1"/>
    <col min="8959" max="8959" width="28.28515625" style="18" customWidth="1"/>
    <col min="8960" max="8960" width="15" style="18" customWidth="1"/>
    <col min="8961" max="8961" width="10.7109375" style="18" customWidth="1"/>
    <col min="8962" max="8962" width="23.42578125" style="18" customWidth="1"/>
    <col min="8963" max="8963" width="32.5703125" style="18" customWidth="1"/>
    <col min="8964" max="8964" width="16.28515625" style="18" bestFit="1" customWidth="1"/>
    <col min="8965" max="9211" width="8.42578125" style="18"/>
    <col min="9212" max="9212" width="3.5703125" style="18" bestFit="1" customWidth="1"/>
    <col min="9213" max="9213" width="34.42578125" style="18" customWidth="1"/>
    <col min="9214" max="9214" width="8.28515625" style="18" customWidth="1"/>
    <col min="9215" max="9215" width="28.28515625" style="18" customWidth="1"/>
    <col min="9216" max="9216" width="15" style="18" customWidth="1"/>
    <col min="9217" max="9217" width="10.7109375" style="18" customWidth="1"/>
    <col min="9218" max="9218" width="23.42578125" style="18" customWidth="1"/>
    <col min="9219" max="9219" width="32.5703125" style="18" customWidth="1"/>
    <col min="9220" max="9220" width="16.28515625" style="18" bestFit="1" customWidth="1"/>
    <col min="9221" max="9467" width="8.42578125" style="18"/>
    <col min="9468" max="9468" width="3.5703125" style="18" bestFit="1" customWidth="1"/>
    <col min="9469" max="9469" width="34.42578125" style="18" customWidth="1"/>
    <col min="9470" max="9470" width="8.28515625" style="18" customWidth="1"/>
    <col min="9471" max="9471" width="28.28515625" style="18" customWidth="1"/>
    <col min="9472" max="9472" width="15" style="18" customWidth="1"/>
    <col min="9473" max="9473" width="10.7109375" style="18" customWidth="1"/>
    <col min="9474" max="9474" width="23.42578125" style="18" customWidth="1"/>
    <col min="9475" max="9475" width="32.5703125" style="18" customWidth="1"/>
    <col min="9476" max="9476" width="16.28515625" style="18" bestFit="1" customWidth="1"/>
    <col min="9477" max="9723" width="8.42578125" style="18"/>
    <col min="9724" max="9724" width="3.5703125" style="18" bestFit="1" customWidth="1"/>
    <col min="9725" max="9725" width="34.42578125" style="18" customWidth="1"/>
    <col min="9726" max="9726" width="8.28515625" style="18" customWidth="1"/>
    <col min="9727" max="9727" width="28.28515625" style="18" customWidth="1"/>
    <col min="9728" max="9728" width="15" style="18" customWidth="1"/>
    <col min="9729" max="9729" width="10.7109375" style="18" customWidth="1"/>
    <col min="9730" max="9730" width="23.42578125" style="18" customWidth="1"/>
    <col min="9731" max="9731" width="32.5703125" style="18" customWidth="1"/>
    <col min="9732" max="9732" width="16.28515625" style="18" bestFit="1" customWidth="1"/>
    <col min="9733" max="9979" width="8.42578125" style="18"/>
    <col min="9980" max="9980" width="3.5703125" style="18" bestFit="1" customWidth="1"/>
    <col min="9981" max="9981" width="34.42578125" style="18" customWidth="1"/>
    <col min="9982" max="9982" width="8.28515625" style="18" customWidth="1"/>
    <col min="9983" max="9983" width="28.28515625" style="18" customWidth="1"/>
    <col min="9984" max="9984" width="15" style="18" customWidth="1"/>
    <col min="9985" max="9985" width="10.7109375" style="18" customWidth="1"/>
    <col min="9986" max="9986" width="23.42578125" style="18" customWidth="1"/>
    <col min="9987" max="9987" width="32.5703125" style="18" customWidth="1"/>
    <col min="9988" max="9988" width="16.28515625" style="18" bestFit="1" customWidth="1"/>
    <col min="9989" max="10235" width="8.42578125" style="18"/>
    <col min="10236" max="10236" width="3.5703125" style="18" bestFit="1" customWidth="1"/>
    <col min="10237" max="10237" width="34.42578125" style="18" customWidth="1"/>
    <col min="10238" max="10238" width="8.28515625" style="18" customWidth="1"/>
    <col min="10239" max="10239" width="28.28515625" style="18" customWidth="1"/>
    <col min="10240" max="10240" width="15" style="18" customWidth="1"/>
    <col min="10241" max="10241" width="10.7109375" style="18" customWidth="1"/>
    <col min="10242" max="10242" width="23.42578125" style="18" customWidth="1"/>
    <col min="10243" max="10243" width="32.5703125" style="18" customWidth="1"/>
    <col min="10244" max="10244" width="16.28515625" style="18" bestFit="1" customWidth="1"/>
    <col min="10245" max="10491" width="8.42578125" style="18"/>
    <col min="10492" max="10492" width="3.5703125" style="18" bestFit="1" customWidth="1"/>
    <col min="10493" max="10493" width="34.42578125" style="18" customWidth="1"/>
    <col min="10494" max="10494" width="8.28515625" style="18" customWidth="1"/>
    <col min="10495" max="10495" width="28.28515625" style="18" customWidth="1"/>
    <col min="10496" max="10496" width="15" style="18" customWidth="1"/>
    <col min="10497" max="10497" width="10.7109375" style="18" customWidth="1"/>
    <col min="10498" max="10498" width="23.42578125" style="18" customWidth="1"/>
    <col min="10499" max="10499" width="32.5703125" style="18" customWidth="1"/>
    <col min="10500" max="10500" width="16.28515625" style="18" bestFit="1" customWidth="1"/>
    <col min="10501" max="10747" width="8.42578125" style="18"/>
    <col min="10748" max="10748" width="3.5703125" style="18" bestFit="1" customWidth="1"/>
    <col min="10749" max="10749" width="34.42578125" style="18" customWidth="1"/>
    <col min="10750" max="10750" width="8.28515625" style="18" customWidth="1"/>
    <col min="10751" max="10751" width="28.28515625" style="18" customWidth="1"/>
    <col min="10752" max="10752" width="15" style="18" customWidth="1"/>
    <col min="10753" max="10753" width="10.7109375" style="18" customWidth="1"/>
    <col min="10754" max="10754" width="23.42578125" style="18" customWidth="1"/>
    <col min="10755" max="10755" width="32.5703125" style="18" customWidth="1"/>
    <col min="10756" max="10756" width="16.28515625" style="18" bestFit="1" customWidth="1"/>
    <col min="10757" max="11003" width="8.42578125" style="18"/>
    <col min="11004" max="11004" width="3.5703125" style="18" bestFit="1" customWidth="1"/>
    <col min="11005" max="11005" width="34.42578125" style="18" customWidth="1"/>
    <col min="11006" max="11006" width="8.28515625" style="18" customWidth="1"/>
    <col min="11007" max="11007" width="28.28515625" style="18" customWidth="1"/>
    <col min="11008" max="11008" width="15" style="18" customWidth="1"/>
    <col min="11009" max="11009" width="10.7109375" style="18" customWidth="1"/>
    <col min="11010" max="11010" width="23.42578125" style="18" customWidth="1"/>
    <col min="11011" max="11011" width="32.5703125" style="18" customWidth="1"/>
    <col min="11012" max="11012" width="16.28515625" style="18" bestFit="1" customWidth="1"/>
    <col min="11013" max="11259" width="8.42578125" style="18"/>
    <col min="11260" max="11260" width="3.5703125" style="18" bestFit="1" customWidth="1"/>
    <col min="11261" max="11261" width="34.42578125" style="18" customWidth="1"/>
    <col min="11262" max="11262" width="8.28515625" style="18" customWidth="1"/>
    <col min="11263" max="11263" width="28.28515625" style="18" customWidth="1"/>
    <col min="11264" max="11264" width="15" style="18" customWidth="1"/>
    <col min="11265" max="11265" width="10.7109375" style="18" customWidth="1"/>
    <col min="11266" max="11266" width="23.42578125" style="18" customWidth="1"/>
    <col min="11267" max="11267" width="32.5703125" style="18" customWidth="1"/>
    <col min="11268" max="11268" width="16.28515625" style="18" bestFit="1" customWidth="1"/>
    <col min="11269" max="11515" width="8.42578125" style="18"/>
    <col min="11516" max="11516" width="3.5703125" style="18" bestFit="1" customWidth="1"/>
    <col min="11517" max="11517" width="34.42578125" style="18" customWidth="1"/>
    <col min="11518" max="11518" width="8.28515625" style="18" customWidth="1"/>
    <col min="11519" max="11519" width="28.28515625" style="18" customWidth="1"/>
    <col min="11520" max="11520" width="15" style="18" customWidth="1"/>
    <col min="11521" max="11521" width="10.7109375" style="18" customWidth="1"/>
    <col min="11522" max="11522" width="23.42578125" style="18" customWidth="1"/>
    <col min="11523" max="11523" width="32.5703125" style="18" customWidth="1"/>
    <col min="11524" max="11524" width="16.28515625" style="18" bestFit="1" customWidth="1"/>
    <col min="11525" max="11771" width="8.42578125" style="18"/>
    <col min="11772" max="11772" width="3.5703125" style="18" bestFit="1" customWidth="1"/>
    <col min="11773" max="11773" width="34.42578125" style="18" customWidth="1"/>
    <col min="11774" max="11774" width="8.28515625" style="18" customWidth="1"/>
    <col min="11775" max="11775" width="28.28515625" style="18" customWidth="1"/>
    <col min="11776" max="11776" width="15" style="18" customWidth="1"/>
    <col min="11777" max="11777" width="10.7109375" style="18" customWidth="1"/>
    <col min="11778" max="11778" width="23.42578125" style="18" customWidth="1"/>
    <col min="11779" max="11779" width="32.5703125" style="18" customWidth="1"/>
    <col min="11780" max="11780" width="16.28515625" style="18" bestFit="1" customWidth="1"/>
    <col min="11781" max="12027" width="8.42578125" style="18"/>
    <col min="12028" max="12028" width="3.5703125" style="18" bestFit="1" customWidth="1"/>
    <col min="12029" max="12029" width="34.42578125" style="18" customWidth="1"/>
    <col min="12030" max="12030" width="8.28515625" style="18" customWidth="1"/>
    <col min="12031" max="12031" width="28.28515625" style="18" customWidth="1"/>
    <col min="12032" max="12032" width="15" style="18" customWidth="1"/>
    <col min="12033" max="12033" width="10.7109375" style="18" customWidth="1"/>
    <col min="12034" max="12034" width="23.42578125" style="18" customWidth="1"/>
    <col min="12035" max="12035" width="32.5703125" style="18" customWidth="1"/>
    <col min="12036" max="12036" width="16.28515625" style="18" bestFit="1" customWidth="1"/>
    <col min="12037" max="12283" width="8.42578125" style="18"/>
    <col min="12284" max="12284" width="3.5703125" style="18" bestFit="1" customWidth="1"/>
    <col min="12285" max="12285" width="34.42578125" style="18" customWidth="1"/>
    <col min="12286" max="12286" width="8.28515625" style="18" customWidth="1"/>
    <col min="12287" max="12287" width="28.28515625" style="18" customWidth="1"/>
    <col min="12288" max="12288" width="15" style="18" customWidth="1"/>
    <col min="12289" max="12289" width="10.7109375" style="18" customWidth="1"/>
    <col min="12290" max="12290" width="23.42578125" style="18" customWidth="1"/>
    <col min="12291" max="12291" width="32.5703125" style="18" customWidth="1"/>
    <col min="12292" max="12292" width="16.28515625" style="18" bestFit="1" customWidth="1"/>
    <col min="12293" max="12539" width="8.42578125" style="18"/>
    <col min="12540" max="12540" width="3.5703125" style="18" bestFit="1" customWidth="1"/>
    <col min="12541" max="12541" width="34.42578125" style="18" customWidth="1"/>
    <col min="12542" max="12542" width="8.28515625" style="18" customWidth="1"/>
    <col min="12543" max="12543" width="28.28515625" style="18" customWidth="1"/>
    <col min="12544" max="12544" width="15" style="18" customWidth="1"/>
    <col min="12545" max="12545" width="10.7109375" style="18" customWidth="1"/>
    <col min="12546" max="12546" width="23.42578125" style="18" customWidth="1"/>
    <col min="12547" max="12547" width="32.5703125" style="18" customWidth="1"/>
    <col min="12548" max="12548" width="16.28515625" style="18" bestFit="1" customWidth="1"/>
    <col min="12549" max="12795" width="8.42578125" style="18"/>
    <col min="12796" max="12796" width="3.5703125" style="18" bestFit="1" customWidth="1"/>
    <col min="12797" max="12797" width="34.42578125" style="18" customWidth="1"/>
    <col min="12798" max="12798" width="8.28515625" style="18" customWidth="1"/>
    <col min="12799" max="12799" width="28.28515625" style="18" customWidth="1"/>
    <col min="12800" max="12800" width="15" style="18" customWidth="1"/>
    <col min="12801" max="12801" width="10.7109375" style="18" customWidth="1"/>
    <col min="12802" max="12802" width="23.42578125" style="18" customWidth="1"/>
    <col min="12803" max="12803" width="32.5703125" style="18" customWidth="1"/>
    <col min="12804" max="12804" width="16.28515625" style="18" bestFit="1" customWidth="1"/>
    <col min="12805" max="13051" width="8.42578125" style="18"/>
    <col min="13052" max="13052" width="3.5703125" style="18" bestFit="1" customWidth="1"/>
    <col min="13053" max="13053" width="34.42578125" style="18" customWidth="1"/>
    <col min="13054" max="13054" width="8.28515625" style="18" customWidth="1"/>
    <col min="13055" max="13055" width="28.28515625" style="18" customWidth="1"/>
    <col min="13056" max="13056" width="15" style="18" customWidth="1"/>
    <col min="13057" max="13057" width="10.7109375" style="18" customWidth="1"/>
    <col min="13058" max="13058" width="23.42578125" style="18" customWidth="1"/>
    <col min="13059" max="13059" width="32.5703125" style="18" customWidth="1"/>
    <col min="13060" max="13060" width="16.28515625" style="18" bestFit="1" customWidth="1"/>
    <col min="13061" max="13307" width="8.42578125" style="18"/>
    <col min="13308" max="13308" width="3.5703125" style="18" bestFit="1" customWidth="1"/>
    <col min="13309" max="13309" width="34.42578125" style="18" customWidth="1"/>
    <col min="13310" max="13310" width="8.28515625" style="18" customWidth="1"/>
    <col min="13311" max="13311" width="28.28515625" style="18" customWidth="1"/>
    <col min="13312" max="13312" width="15" style="18" customWidth="1"/>
    <col min="13313" max="13313" width="10.7109375" style="18" customWidth="1"/>
    <col min="13314" max="13314" width="23.42578125" style="18" customWidth="1"/>
    <col min="13315" max="13315" width="32.5703125" style="18" customWidth="1"/>
    <col min="13316" max="13316" width="16.28515625" style="18" bestFit="1" customWidth="1"/>
    <col min="13317" max="13563" width="8.42578125" style="18"/>
    <col min="13564" max="13564" width="3.5703125" style="18" bestFit="1" customWidth="1"/>
    <col min="13565" max="13565" width="34.42578125" style="18" customWidth="1"/>
    <col min="13566" max="13566" width="8.28515625" style="18" customWidth="1"/>
    <col min="13567" max="13567" width="28.28515625" style="18" customWidth="1"/>
    <col min="13568" max="13568" width="15" style="18" customWidth="1"/>
    <col min="13569" max="13569" width="10.7109375" style="18" customWidth="1"/>
    <col min="13570" max="13570" width="23.42578125" style="18" customWidth="1"/>
    <col min="13571" max="13571" width="32.5703125" style="18" customWidth="1"/>
    <col min="13572" max="13572" width="16.28515625" style="18" bestFit="1" customWidth="1"/>
    <col min="13573" max="13819" width="8.42578125" style="18"/>
    <col min="13820" max="13820" width="3.5703125" style="18" bestFit="1" customWidth="1"/>
    <col min="13821" max="13821" width="34.42578125" style="18" customWidth="1"/>
    <col min="13822" max="13822" width="8.28515625" style="18" customWidth="1"/>
    <col min="13823" max="13823" width="28.28515625" style="18" customWidth="1"/>
    <col min="13824" max="13824" width="15" style="18" customWidth="1"/>
    <col min="13825" max="13825" width="10.7109375" style="18" customWidth="1"/>
    <col min="13826" max="13826" width="23.42578125" style="18" customWidth="1"/>
    <col min="13827" max="13827" width="32.5703125" style="18" customWidth="1"/>
    <col min="13828" max="13828" width="16.28515625" style="18" bestFit="1" customWidth="1"/>
    <col min="13829" max="14075" width="8.42578125" style="18"/>
    <col min="14076" max="14076" width="3.5703125" style="18" bestFit="1" customWidth="1"/>
    <col min="14077" max="14077" width="34.42578125" style="18" customWidth="1"/>
    <col min="14078" max="14078" width="8.28515625" style="18" customWidth="1"/>
    <col min="14079" max="14079" width="28.28515625" style="18" customWidth="1"/>
    <col min="14080" max="14080" width="15" style="18" customWidth="1"/>
    <col min="14081" max="14081" width="10.7109375" style="18" customWidth="1"/>
    <col min="14082" max="14082" width="23.42578125" style="18" customWidth="1"/>
    <col min="14083" max="14083" width="32.5703125" style="18" customWidth="1"/>
    <col min="14084" max="14084" width="16.28515625" style="18" bestFit="1" customWidth="1"/>
    <col min="14085" max="14331" width="8.42578125" style="18"/>
    <col min="14332" max="14332" width="3.5703125" style="18" bestFit="1" customWidth="1"/>
    <col min="14333" max="14333" width="34.42578125" style="18" customWidth="1"/>
    <col min="14334" max="14334" width="8.28515625" style="18" customWidth="1"/>
    <col min="14335" max="14335" width="28.28515625" style="18" customWidth="1"/>
    <col min="14336" max="14336" width="15" style="18" customWidth="1"/>
    <col min="14337" max="14337" width="10.7109375" style="18" customWidth="1"/>
    <col min="14338" max="14338" width="23.42578125" style="18" customWidth="1"/>
    <col min="14339" max="14339" width="32.5703125" style="18" customWidth="1"/>
    <col min="14340" max="14340" width="16.28515625" style="18" bestFit="1" customWidth="1"/>
    <col min="14341" max="14587" width="8.42578125" style="18"/>
    <col min="14588" max="14588" width="3.5703125" style="18" bestFit="1" customWidth="1"/>
    <col min="14589" max="14589" width="34.42578125" style="18" customWidth="1"/>
    <col min="14590" max="14590" width="8.28515625" style="18" customWidth="1"/>
    <col min="14591" max="14591" width="28.28515625" style="18" customWidth="1"/>
    <col min="14592" max="14592" width="15" style="18" customWidth="1"/>
    <col min="14593" max="14593" width="10.7109375" style="18" customWidth="1"/>
    <col min="14594" max="14594" width="23.42578125" style="18" customWidth="1"/>
    <col min="14595" max="14595" width="32.5703125" style="18" customWidth="1"/>
    <col min="14596" max="14596" width="16.28515625" style="18" bestFit="1" customWidth="1"/>
    <col min="14597" max="14843" width="8.42578125" style="18"/>
    <col min="14844" max="14844" width="3.5703125" style="18" bestFit="1" customWidth="1"/>
    <col min="14845" max="14845" width="34.42578125" style="18" customWidth="1"/>
    <col min="14846" max="14846" width="8.28515625" style="18" customWidth="1"/>
    <col min="14847" max="14847" width="28.28515625" style="18" customWidth="1"/>
    <col min="14848" max="14848" width="15" style="18" customWidth="1"/>
    <col min="14849" max="14849" width="10.7109375" style="18" customWidth="1"/>
    <col min="14850" max="14850" width="23.42578125" style="18" customWidth="1"/>
    <col min="14851" max="14851" width="32.5703125" style="18" customWidth="1"/>
    <col min="14852" max="14852" width="16.28515625" style="18" bestFit="1" customWidth="1"/>
    <col min="14853" max="15099" width="8.42578125" style="18"/>
    <col min="15100" max="15100" width="3.5703125" style="18" bestFit="1" customWidth="1"/>
    <col min="15101" max="15101" width="34.42578125" style="18" customWidth="1"/>
    <col min="15102" max="15102" width="8.28515625" style="18" customWidth="1"/>
    <col min="15103" max="15103" width="28.28515625" style="18" customWidth="1"/>
    <col min="15104" max="15104" width="15" style="18" customWidth="1"/>
    <col min="15105" max="15105" width="10.7109375" style="18" customWidth="1"/>
    <col min="15106" max="15106" width="23.42578125" style="18" customWidth="1"/>
    <col min="15107" max="15107" width="32.5703125" style="18" customWidth="1"/>
    <col min="15108" max="15108" width="16.28515625" style="18" bestFit="1" customWidth="1"/>
    <col min="15109" max="15355" width="8.42578125" style="18"/>
    <col min="15356" max="15356" width="3.5703125" style="18" bestFit="1" customWidth="1"/>
    <col min="15357" max="15357" width="34.42578125" style="18" customWidth="1"/>
    <col min="15358" max="15358" width="8.28515625" style="18" customWidth="1"/>
    <col min="15359" max="15359" width="28.28515625" style="18" customWidth="1"/>
    <col min="15360" max="15360" width="15" style="18" customWidth="1"/>
    <col min="15361" max="15361" width="10.7109375" style="18" customWidth="1"/>
    <col min="15362" max="15362" width="23.42578125" style="18" customWidth="1"/>
    <col min="15363" max="15363" width="32.5703125" style="18" customWidth="1"/>
    <col min="15364" max="15364" width="16.28515625" style="18" bestFit="1" customWidth="1"/>
    <col min="15365" max="15611" width="8.42578125" style="18"/>
    <col min="15612" max="15612" width="3.5703125" style="18" bestFit="1" customWidth="1"/>
    <col min="15613" max="15613" width="34.42578125" style="18" customWidth="1"/>
    <col min="15614" max="15614" width="8.28515625" style="18" customWidth="1"/>
    <col min="15615" max="15615" width="28.28515625" style="18" customWidth="1"/>
    <col min="15616" max="15616" width="15" style="18" customWidth="1"/>
    <col min="15617" max="15617" width="10.7109375" style="18" customWidth="1"/>
    <col min="15618" max="15618" width="23.42578125" style="18" customWidth="1"/>
    <col min="15619" max="15619" width="32.5703125" style="18" customWidth="1"/>
    <col min="15620" max="15620" width="16.28515625" style="18" bestFit="1" customWidth="1"/>
    <col min="15621" max="15867" width="8.42578125" style="18"/>
    <col min="15868" max="15868" width="3.5703125" style="18" bestFit="1" customWidth="1"/>
    <col min="15869" max="15869" width="34.42578125" style="18" customWidth="1"/>
    <col min="15870" max="15870" width="8.28515625" style="18" customWidth="1"/>
    <col min="15871" max="15871" width="28.28515625" style="18" customWidth="1"/>
    <col min="15872" max="15872" width="15" style="18" customWidth="1"/>
    <col min="15873" max="15873" width="10.7109375" style="18" customWidth="1"/>
    <col min="15874" max="15874" width="23.42578125" style="18" customWidth="1"/>
    <col min="15875" max="15875" width="32.5703125" style="18" customWidth="1"/>
    <col min="15876" max="15876" width="16.28515625" style="18" bestFit="1" customWidth="1"/>
    <col min="15877" max="16123" width="8.42578125" style="18"/>
    <col min="16124" max="16124" width="3.5703125" style="18" bestFit="1" customWidth="1"/>
    <col min="16125" max="16125" width="34.42578125" style="18" customWidth="1"/>
    <col min="16126" max="16126" width="8.28515625" style="18" customWidth="1"/>
    <col min="16127" max="16127" width="28.28515625" style="18" customWidth="1"/>
    <col min="16128" max="16128" width="15" style="18" customWidth="1"/>
    <col min="16129" max="16129" width="10.7109375" style="18" customWidth="1"/>
    <col min="16130" max="16130" width="23.42578125" style="18" customWidth="1"/>
    <col min="16131" max="16131" width="32.5703125" style="18" customWidth="1"/>
    <col min="16132" max="16132" width="16.28515625" style="18" bestFit="1" customWidth="1"/>
    <col min="16133" max="16384" width="8.42578125" style="18"/>
  </cols>
  <sheetData>
    <row r="1" spans="1:10" ht="15" x14ac:dyDescent="0.2">
      <c r="B1" s="116" t="s">
        <v>56</v>
      </c>
      <c r="C1" s="117"/>
      <c r="D1" s="117"/>
      <c r="E1" s="117"/>
      <c r="F1" s="117"/>
      <c r="G1" s="117"/>
      <c r="H1" s="117"/>
      <c r="I1" s="118" t="s">
        <v>64</v>
      </c>
    </row>
    <row r="2" spans="1:10" ht="15" x14ac:dyDescent="0.2">
      <c r="B2" s="116"/>
      <c r="C2" s="117"/>
      <c r="D2" s="117"/>
      <c r="E2" s="117"/>
      <c r="F2" s="117"/>
      <c r="G2" s="117"/>
      <c r="H2" s="117"/>
      <c r="I2" s="118"/>
    </row>
    <row r="3" spans="1:10" ht="15" x14ac:dyDescent="0.2">
      <c r="B3" s="116"/>
      <c r="C3" s="117"/>
      <c r="D3" s="117"/>
      <c r="E3" s="117"/>
      <c r="F3" s="117"/>
      <c r="G3" s="117"/>
      <c r="H3" s="117"/>
      <c r="I3" s="118"/>
    </row>
    <row r="4" spans="1:10" s="1" customFormat="1" ht="24.75" customHeight="1" x14ac:dyDescent="0.25">
      <c r="A4" s="164" t="s">
        <v>39</v>
      </c>
      <c r="B4" s="155"/>
      <c r="C4" s="155"/>
      <c r="D4" s="155"/>
      <c r="E4" s="155"/>
      <c r="F4" s="155"/>
      <c r="G4" s="155"/>
      <c r="H4" s="155"/>
      <c r="I4" s="156"/>
      <c r="J4" s="77">
        <v>0.08</v>
      </c>
    </row>
    <row r="5" spans="1:10" s="2" customFormat="1" ht="13.5" customHeight="1" x14ac:dyDescent="0.2">
      <c r="A5" s="137" t="s">
        <v>0</v>
      </c>
      <c r="B5" s="137" t="s">
        <v>1</v>
      </c>
      <c r="C5" s="137"/>
      <c r="D5" s="3" t="s">
        <v>19</v>
      </c>
      <c r="E5" s="138" t="s">
        <v>2</v>
      </c>
      <c r="F5" s="139" t="s">
        <v>3</v>
      </c>
      <c r="G5" s="126" t="s">
        <v>21</v>
      </c>
      <c r="H5" s="145" t="s">
        <v>17</v>
      </c>
      <c r="I5" s="145" t="s">
        <v>22</v>
      </c>
    </row>
    <row r="6" spans="1:10" s="2" customFormat="1" ht="12.75" customHeight="1" x14ac:dyDescent="0.2">
      <c r="A6" s="137"/>
      <c r="B6" s="137"/>
      <c r="C6" s="137"/>
      <c r="D6" s="130" t="s">
        <v>4</v>
      </c>
      <c r="E6" s="138"/>
      <c r="F6" s="139"/>
      <c r="G6" s="127"/>
      <c r="H6" s="145"/>
      <c r="I6" s="146"/>
    </row>
    <row r="7" spans="1:10" s="2" customFormat="1" ht="21.75" customHeight="1" x14ac:dyDescent="0.2">
      <c r="A7" s="137"/>
      <c r="B7" s="137"/>
      <c r="C7" s="137"/>
      <c r="D7" s="131"/>
      <c r="E7" s="138"/>
      <c r="F7" s="139"/>
      <c r="G7" s="127"/>
      <c r="H7" s="145"/>
      <c r="I7" s="146"/>
    </row>
    <row r="8" spans="1:10" s="2" customFormat="1" ht="27" x14ac:dyDescent="0.2">
      <c r="A8" s="4">
        <v>1</v>
      </c>
      <c r="B8" s="5" t="s">
        <v>5</v>
      </c>
      <c r="C8" s="6" t="s">
        <v>6</v>
      </c>
      <c r="D8" s="7"/>
      <c r="E8" s="8">
        <v>164.86999999999998</v>
      </c>
      <c r="F8" s="4">
        <v>25</v>
      </c>
      <c r="G8" s="87">
        <f t="shared" ref="G8:G14" si="0">ROUND(D8*E8*F8,2)</f>
        <v>0</v>
      </c>
      <c r="H8" s="88">
        <f>ROUND((G8*$J$4),2)</f>
        <v>0</v>
      </c>
      <c r="I8" s="88">
        <f>G8+H8</f>
        <v>0</v>
      </c>
    </row>
    <row r="9" spans="1:10" s="1" customFormat="1" ht="40.5" x14ac:dyDescent="0.25">
      <c r="A9" s="4">
        <v>2</v>
      </c>
      <c r="B9" s="5" t="s">
        <v>7</v>
      </c>
      <c r="C9" s="6" t="s">
        <v>8</v>
      </c>
      <c r="D9" s="7"/>
      <c r="E9" s="8">
        <v>164.86999999999998</v>
      </c>
      <c r="F9" s="4">
        <v>8</v>
      </c>
      <c r="G9" s="87">
        <f t="shared" si="0"/>
        <v>0</v>
      </c>
      <c r="H9" s="88">
        <f t="shared" ref="H9:H14" si="1">ROUND((G9*$J$4),2)</f>
        <v>0</v>
      </c>
      <c r="I9" s="88">
        <f t="shared" ref="I9:I14" si="2">G9+H9</f>
        <v>0</v>
      </c>
    </row>
    <row r="10" spans="1:10" s="1" customFormat="1" ht="22.5" customHeight="1" thickBot="1" x14ac:dyDescent="0.3">
      <c r="A10" s="4">
        <v>3</v>
      </c>
      <c r="B10" s="5" t="s">
        <v>9</v>
      </c>
      <c r="C10" s="6" t="s">
        <v>10</v>
      </c>
      <c r="D10" s="54"/>
      <c r="E10" s="8">
        <v>349.32000000000005</v>
      </c>
      <c r="F10" s="4">
        <v>1</v>
      </c>
      <c r="G10" s="87">
        <f t="shared" si="0"/>
        <v>0</v>
      </c>
      <c r="H10" s="89">
        <f t="shared" si="1"/>
        <v>0</v>
      </c>
      <c r="I10" s="90">
        <f t="shared" si="2"/>
        <v>0</v>
      </c>
    </row>
    <row r="11" spans="1:10" s="1" customFormat="1" ht="21" customHeight="1" x14ac:dyDescent="0.25">
      <c r="A11" s="128">
        <v>4</v>
      </c>
      <c r="B11" s="85" t="s">
        <v>49</v>
      </c>
      <c r="C11" s="9" t="s">
        <v>10</v>
      </c>
      <c r="D11" s="55"/>
      <c r="E11" s="10">
        <f>E10-E8</f>
        <v>184.45000000000007</v>
      </c>
      <c r="F11" s="11">
        <v>1</v>
      </c>
      <c r="G11" s="91">
        <f t="shared" si="0"/>
        <v>0</v>
      </c>
      <c r="H11" s="91">
        <f t="shared" si="1"/>
        <v>0</v>
      </c>
      <c r="I11" s="92">
        <f t="shared" si="2"/>
        <v>0</v>
      </c>
    </row>
    <row r="12" spans="1:10" s="1" customFormat="1" ht="27.75" thickBot="1" x14ac:dyDescent="0.3">
      <c r="A12" s="129"/>
      <c r="B12" s="86" t="s">
        <v>50</v>
      </c>
      <c r="C12" s="12" t="s">
        <v>11</v>
      </c>
      <c r="D12" s="13"/>
      <c r="E12" s="14">
        <f>E8</f>
        <v>164.86999999999998</v>
      </c>
      <c r="F12" s="15">
        <v>1</v>
      </c>
      <c r="G12" s="93">
        <f t="shared" si="0"/>
        <v>0</v>
      </c>
      <c r="H12" s="94">
        <f t="shared" si="1"/>
        <v>0</v>
      </c>
      <c r="I12" s="95">
        <f t="shared" si="2"/>
        <v>0</v>
      </c>
    </row>
    <row r="13" spans="1:10" s="1" customFormat="1" ht="25.5" customHeight="1" x14ac:dyDescent="0.25">
      <c r="A13" s="132">
        <v>8</v>
      </c>
      <c r="B13" s="85" t="s">
        <v>49</v>
      </c>
      <c r="C13" s="9" t="s">
        <v>10</v>
      </c>
      <c r="D13" s="54"/>
      <c r="E13" s="10">
        <f>E11</f>
        <v>184.45000000000007</v>
      </c>
      <c r="F13" s="11">
        <v>1</v>
      </c>
      <c r="G13" s="91">
        <f t="shared" si="0"/>
        <v>0</v>
      </c>
      <c r="H13" s="91">
        <f t="shared" si="1"/>
        <v>0</v>
      </c>
      <c r="I13" s="91">
        <f t="shared" si="2"/>
        <v>0</v>
      </c>
    </row>
    <row r="14" spans="1:10" s="1" customFormat="1" ht="54.75" thickBot="1" x14ac:dyDescent="0.3">
      <c r="A14" s="133"/>
      <c r="B14" s="86" t="s">
        <v>51</v>
      </c>
      <c r="C14" s="12" t="s">
        <v>12</v>
      </c>
      <c r="D14" s="13"/>
      <c r="E14" s="14">
        <f>E12</f>
        <v>164.86999999999998</v>
      </c>
      <c r="F14" s="15">
        <v>1</v>
      </c>
      <c r="G14" s="93">
        <f t="shared" si="0"/>
        <v>0</v>
      </c>
      <c r="H14" s="94">
        <f t="shared" si="1"/>
        <v>0</v>
      </c>
      <c r="I14" s="94">
        <f t="shared" si="2"/>
        <v>0</v>
      </c>
    </row>
    <row r="15" spans="1:10" s="1" customFormat="1" ht="33.75" customHeight="1" thickBot="1" x14ac:dyDescent="0.3">
      <c r="A15" s="79">
        <v>6</v>
      </c>
      <c r="B15" s="140" t="s">
        <v>29</v>
      </c>
      <c r="C15" s="141"/>
      <c r="D15" s="141"/>
      <c r="E15" s="141"/>
      <c r="F15" s="142"/>
      <c r="G15" s="105">
        <f>SUM(G8:G14)</f>
        <v>0</v>
      </c>
      <c r="H15" s="106"/>
      <c r="I15" s="105">
        <f>SUM(I8:I14)</f>
        <v>0</v>
      </c>
    </row>
    <row r="16" spans="1:10" s="1" customFormat="1" ht="18.75" customHeight="1" x14ac:dyDescent="0.25">
      <c r="A16" s="16"/>
      <c r="B16" s="16"/>
      <c r="C16" s="16"/>
      <c r="D16" s="16"/>
      <c r="E16" s="16"/>
      <c r="F16" s="16"/>
      <c r="G16" s="16"/>
    </row>
    <row r="17" spans="1:9" ht="13.5" customHeight="1" x14ac:dyDescent="0.2">
      <c r="A17" s="150" t="s">
        <v>0</v>
      </c>
      <c r="B17" s="150" t="s">
        <v>1</v>
      </c>
      <c r="C17" s="150"/>
      <c r="D17" s="3" t="s">
        <v>19</v>
      </c>
      <c r="E17" s="151" t="s">
        <v>2</v>
      </c>
      <c r="F17" s="150" t="s">
        <v>23</v>
      </c>
      <c r="G17" s="143" t="s">
        <v>21</v>
      </c>
      <c r="H17" s="143" t="s">
        <v>17</v>
      </c>
      <c r="I17" s="143" t="s">
        <v>20</v>
      </c>
    </row>
    <row r="18" spans="1:9" ht="29.25" customHeight="1" x14ac:dyDescent="0.2">
      <c r="A18" s="150"/>
      <c r="B18" s="150"/>
      <c r="C18" s="150"/>
      <c r="D18" s="67" t="s">
        <v>4</v>
      </c>
      <c r="E18" s="152"/>
      <c r="F18" s="150"/>
      <c r="G18" s="144"/>
      <c r="H18" s="144"/>
      <c r="I18" s="144"/>
    </row>
    <row r="19" spans="1:9" ht="16.5" x14ac:dyDescent="0.2">
      <c r="A19" s="19">
        <v>7</v>
      </c>
      <c r="B19" s="20" t="s">
        <v>48</v>
      </c>
      <c r="C19" s="21" t="s">
        <v>13</v>
      </c>
      <c r="D19" s="22"/>
      <c r="E19" s="23">
        <v>93.46</v>
      </c>
      <c r="F19" s="19">
        <v>26</v>
      </c>
      <c r="G19" s="87">
        <f>ROUND(D19*E19*F19,2)</f>
        <v>0</v>
      </c>
      <c r="H19" s="88">
        <f>ROUND((G19*$J$4),2)</f>
        <v>0</v>
      </c>
      <c r="I19" s="88">
        <f>G19+H19</f>
        <v>0</v>
      </c>
    </row>
    <row r="20" spans="1:9" ht="17.25" thickBot="1" x14ac:dyDescent="0.25">
      <c r="A20" s="19">
        <v>8</v>
      </c>
      <c r="B20" s="20" t="s">
        <v>14</v>
      </c>
      <c r="C20" s="21" t="s">
        <v>15</v>
      </c>
      <c r="D20" s="22"/>
      <c r="E20" s="61">
        <v>93.46</v>
      </c>
      <c r="F20" s="19">
        <v>8</v>
      </c>
      <c r="G20" s="87">
        <f>ROUND(D20*E20*F20,2)</f>
        <v>0</v>
      </c>
      <c r="H20" s="88">
        <f>ROUND((G20*$J$4),2)</f>
        <v>0</v>
      </c>
      <c r="I20" s="88">
        <f>G20+H20</f>
        <v>0</v>
      </c>
    </row>
    <row r="21" spans="1:9" ht="27.75" customHeight="1" thickBot="1" x14ac:dyDescent="0.25">
      <c r="A21" s="24">
        <v>9</v>
      </c>
      <c r="B21" s="134" t="s">
        <v>33</v>
      </c>
      <c r="C21" s="135"/>
      <c r="D21" s="135"/>
      <c r="E21" s="135"/>
      <c r="F21" s="136"/>
      <c r="G21" s="107">
        <f>SUM(G19:G20)</f>
        <v>0</v>
      </c>
      <c r="H21" s="108"/>
      <c r="I21" s="107">
        <f>SUM(I19:I20)</f>
        <v>0</v>
      </c>
    </row>
    <row r="22" spans="1:9" ht="18.75" thickBot="1" x14ac:dyDescent="0.25">
      <c r="A22" s="25"/>
      <c r="B22" s="26"/>
      <c r="C22" s="27"/>
      <c r="D22" s="26"/>
      <c r="E22" s="28"/>
      <c r="F22" s="29"/>
      <c r="G22" s="100"/>
      <c r="H22" s="109"/>
      <c r="I22" s="109"/>
    </row>
    <row r="23" spans="1:9" ht="18.75" thickBot="1" x14ac:dyDescent="0.25">
      <c r="A23" s="24">
        <v>10</v>
      </c>
      <c r="B23" s="31" t="s">
        <v>30</v>
      </c>
      <c r="C23" s="32"/>
      <c r="D23" s="33"/>
      <c r="E23" s="34"/>
      <c r="F23" s="33"/>
      <c r="G23" s="101">
        <f>G15+G21</f>
        <v>0</v>
      </c>
      <c r="H23" s="102"/>
      <c r="I23" s="101">
        <f>I15+I21</f>
        <v>0</v>
      </c>
    </row>
    <row r="24" spans="1:9" ht="18.75" thickBot="1" x14ac:dyDescent="0.25">
      <c r="A24" s="24">
        <v>11</v>
      </c>
      <c r="B24" s="35" t="s">
        <v>27</v>
      </c>
      <c r="C24" s="36"/>
      <c r="D24" s="37"/>
      <c r="E24" s="38"/>
      <c r="F24" s="37"/>
      <c r="G24" s="110">
        <f>G23*3</f>
        <v>0</v>
      </c>
      <c r="H24" s="111"/>
      <c r="I24" s="110">
        <f>I23*3</f>
        <v>0</v>
      </c>
    </row>
    <row r="25" spans="1:9" ht="18" x14ac:dyDescent="0.2">
      <c r="A25" s="80"/>
      <c r="B25" s="81"/>
      <c r="C25" s="82"/>
      <c r="D25" s="81"/>
      <c r="E25" s="83"/>
      <c r="F25" s="81"/>
      <c r="G25" s="76"/>
      <c r="H25" s="76"/>
      <c r="I25" s="76"/>
    </row>
    <row r="26" spans="1:9" ht="18" x14ac:dyDescent="0.2">
      <c r="A26" s="80"/>
      <c r="B26" s="81"/>
      <c r="C26" s="82"/>
      <c r="D26" s="81"/>
      <c r="E26" s="83"/>
      <c r="F26" s="81"/>
      <c r="G26" s="76"/>
      <c r="H26" s="76"/>
      <c r="I26" s="76"/>
    </row>
    <row r="27" spans="1:9" ht="18" x14ac:dyDescent="0.2">
      <c r="A27" s="80"/>
      <c r="B27" s="81"/>
      <c r="C27" s="82"/>
      <c r="D27" s="81"/>
      <c r="E27" s="83"/>
      <c r="F27" s="81"/>
      <c r="G27" s="76"/>
      <c r="H27" s="76"/>
      <c r="I27" s="76"/>
    </row>
    <row r="28" spans="1:9" ht="18" x14ac:dyDescent="0.25">
      <c r="A28" s="80"/>
      <c r="B28" s="81"/>
      <c r="C28" s="82"/>
      <c r="D28" s="81"/>
      <c r="E28" s="83"/>
      <c r="F28" s="81"/>
      <c r="G28" s="124" t="s">
        <v>32</v>
      </c>
      <c r="H28" s="124"/>
      <c r="I28" s="124"/>
    </row>
    <row r="29" spans="1:9" ht="18" x14ac:dyDescent="0.2">
      <c r="A29" s="80"/>
      <c r="B29" s="81"/>
      <c r="C29" s="82"/>
      <c r="D29" s="81"/>
      <c r="E29" s="83"/>
      <c r="F29" s="81"/>
      <c r="G29" s="125" t="s">
        <v>31</v>
      </c>
      <c r="H29" s="125"/>
      <c r="I29" s="125"/>
    </row>
    <row r="30" spans="1:9" ht="14.25" x14ac:dyDescent="0.2">
      <c r="A30" s="39"/>
      <c r="B30" s="40"/>
      <c r="C30" s="41"/>
      <c r="D30" s="39"/>
      <c r="E30" s="42"/>
      <c r="F30" s="40"/>
      <c r="G30" s="62"/>
      <c r="I30" s="62"/>
    </row>
    <row r="31" spans="1:9" ht="14.25" x14ac:dyDescent="0.2">
      <c r="A31" s="39"/>
      <c r="B31" s="40"/>
      <c r="C31" s="41"/>
      <c r="D31" s="39"/>
      <c r="E31" s="42"/>
      <c r="F31" s="40"/>
      <c r="G31" s="43"/>
      <c r="I31" s="43"/>
    </row>
    <row r="32" spans="1:9" ht="14.25" x14ac:dyDescent="0.2">
      <c r="B32" s="40"/>
      <c r="C32" s="41"/>
      <c r="D32" s="39"/>
      <c r="E32" s="42"/>
      <c r="F32" s="40"/>
      <c r="G32" s="43"/>
    </row>
    <row r="33" spans="2:7" ht="14.25" x14ac:dyDescent="0.2">
      <c r="B33" s="40"/>
      <c r="C33" s="41"/>
      <c r="D33" s="39"/>
      <c r="E33" s="42"/>
      <c r="F33" s="40"/>
      <c r="G33" s="43"/>
    </row>
    <row r="34" spans="2:7" ht="14.25" x14ac:dyDescent="0.2">
      <c r="B34" s="40"/>
      <c r="C34" s="41"/>
      <c r="D34" s="17"/>
      <c r="E34" s="45"/>
      <c r="F34" s="40"/>
      <c r="G34" s="62"/>
    </row>
    <row r="35" spans="2:7" ht="14.25" x14ac:dyDescent="0.2">
      <c r="B35" s="40"/>
      <c r="C35" s="46"/>
      <c r="D35" s="17"/>
      <c r="E35" s="45"/>
      <c r="F35" s="47"/>
      <c r="G35" s="43"/>
    </row>
    <row r="36" spans="2:7" ht="14.25" x14ac:dyDescent="0.2">
      <c r="B36" s="40"/>
      <c r="C36" s="48"/>
      <c r="D36" s="47"/>
      <c r="E36" s="49"/>
      <c r="F36" s="40"/>
      <c r="G36" s="43"/>
    </row>
  </sheetData>
  <mergeCells count="22">
    <mergeCell ref="I5:I7"/>
    <mergeCell ref="H17:H18"/>
    <mergeCell ref="I17:I18"/>
    <mergeCell ref="G17:G18"/>
    <mergeCell ref="A11:A12"/>
    <mergeCell ref="A5:A7"/>
    <mergeCell ref="G29:I29"/>
    <mergeCell ref="A4:I4"/>
    <mergeCell ref="A13:A14"/>
    <mergeCell ref="B15:F15"/>
    <mergeCell ref="G28:I28"/>
    <mergeCell ref="B5:C7"/>
    <mergeCell ref="E5:E7"/>
    <mergeCell ref="F5:F7"/>
    <mergeCell ref="G5:G7"/>
    <mergeCell ref="D6:D7"/>
    <mergeCell ref="B21:F21"/>
    <mergeCell ref="A17:A18"/>
    <mergeCell ref="B17:C18"/>
    <mergeCell ref="E17:E18"/>
    <mergeCell ref="F17:F18"/>
    <mergeCell ref="H5:H7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83" firstPageNumber="0" orientation="landscape" cellComments="asDisplayed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I!Obszar_wydruku</vt:lpstr>
      <vt:lpstr>II!Obszar_wydruku</vt:lpstr>
      <vt:lpstr>III!Obszar_wydruku</vt:lpstr>
      <vt:lpstr>IV!Obszar_wydruku</vt:lpstr>
      <vt:lpstr>IX!Obszar_wydruku</vt:lpstr>
      <vt:lpstr>V!Obszar_wydruku</vt:lpstr>
      <vt:lpstr>VI!Obszar_wydruku</vt:lpstr>
      <vt:lpstr>VII!Obszar_wydruku</vt:lpstr>
      <vt:lpstr>VIII!Obszar_wydruku</vt:lpstr>
      <vt:lpstr>X!Obszar_wydruku</vt:lpstr>
      <vt:lpstr>XI!Obszar_wydruku</vt:lpstr>
      <vt:lpstr>XII!Obszar_wydruku</vt:lpstr>
      <vt:lpstr>XIII!Obszar_wydruku</vt:lpstr>
      <vt:lpstr>XIV!Obszar_wydruku</vt:lpstr>
      <vt:lpstr>XV!Obszar_wydruku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Klonowski</dc:creator>
  <cp:lastModifiedBy>mtrybuch</cp:lastModifiedBy>
  <cp:lastPrinted>2017-05-18T10:38:58Z</cp:lastPrinted>
  <dcterms:created xsi:type="dcterms:W3CDTF">2017-02-23T12:34:59Z</dcterms:created>
  <dcterms:modified xsi:type="dcterms:W3CDTF">2017-05-19T08:33:11Z</dcterms:modified>
</cp:coreProperties>
</file>